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Quinn\Downloads\"/>
    </mc:Choice>
  </mc:AlternateContent>
  <xr:revisionPtr revIDLastSave="0" documentId="13_ncr:1_{C245C629-C6A8-45FA-99FD-2D50BFE82FB6}" xr6:coauthVersionLast="47" xr6:coauthVersionMax="47" xr10:uidLastSave="{00000000-0000-0000-0000-000000000000}"/>
  <bookViews>
    <workbookView xWindow="-110" yWindow="-110" windowWidth="22780" windowHeight="14540" xr2:uid="{D575B41E-9861-45EE-AE82-3FB34880E5C6}"/>
  </bookViews>
  <sheets>
    <sheet name="Entrants" sheetId="2" r:id="rId1"/>
    <sheet name="Selections by Team" sheetId="3" r:id="rId2"/>
    <sheet name="Fixtures" sheetId="1" r:id="rId3"/>
    <sheet name="Family" sheetId="4" state="hidden" r:id="rId4"/>
  </sheets>
  <definedNames>
    <definedName name="_xlnm._FilterDatabase" localSheetId="0" hidden="1">Entrants!$A$3:$K$63</definedName>
    <definedName name="_xlnm._FilterDatabase" localSheetId="1" hidden="1">'Selections by Team'!$B$2:$J$50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3" l="1"/>
  <c r="E13" i="3"/>
  <c r="E50" i="3"/>
  <c r="E34" i="3"/>
  <c r="E28" i="3"/>
  <c r="E19" i="3"/>
  <c r="E16" i="3"/>
  <c r="E4" i="3"/>
  <c r="E12" i="3"/>
  <c r="E36" i="3"/>
  <c r="E6" i="3"/>
  <c r="E25" i="3"/>
  <c r="E40" i="3"/>
  <c r="E33" i="3"/>
  <c r="E20" i="3"/>
  <c r="E7" i="3"/>
  <c r="E32" i="3"/>
  <c r="E24" i="3"/>
  <c r="E18" i="3"/>
  <c r="E43" i="3"/>
  <c r="E48" i="3"/>
  <c r="E38" i="3"/>
  <c r="E49" i="3"/>
  <c r="E47" i="3"/>
  <c r="E5" i="3"/>
  <c r="E35" i="3"/>
  <c r="E31" i="3"/>
  <c r="E46" i="3"/>
  <c r="E44" i="3"/>
  <c r="E27" i="3"/>
  <c r="E26" i="3"/>
  <c r="E17" i="3"/>
  <c r="E21" i="3"/>
  <c r="E14" i="3"/>
  <c r="E42" i="3"/>
  <c r="E15" i="3"/>
  <c r="E11" i="3"/>
  <c r="E37" i="3"/>
  <c r="E23" i="3"/>
  <c r="E39" i="3"/>
  <c r="E30" i="3"/>
  <c r="E45" i="3"/>
  <c r="E8" i="3"/>
  <c r="E9" i="3"/>
  <c r="E41" i="3"/>
  <c r="E29" i="3"/>
  <c r="E10" i="3"/>
  <c r="E3" i="3"/>
  <c r="D34" i="3"/>
  <c r="D16" i="3"/>
  <c r="D13" i="3"/>
  <c r="D12" i="3"/>
  <c r="D50" i="3"/>
  <c r="D36" i="3"/>
  <c r="D22" i="3"/>
  <c r="D19" i="3"/>
  <c r="D32" i="3"/>
  <c r="D18" i="3"/>
  <c r="D28" i="3"/>
  <c r="D3" i="3"/>
  <c r="D40" i="3"/>
  <c r="D33" i="3"/>
  <c r="D25" i="3"/>
  <c r="D20" i="3"/>
  <c r="D6" i="3"/>
  <c r="D4" i="3"/>
  <c r="D10" i="3"/>
  <c r="D48" i="3"/>
  <c r="D24" i="3"/>
  <c r="D7" i="3"/>
  <c r="D38" i="3"/>
  <c r="D43" i="3"/>
  <c r="D27" i="3"/>
  <c r="D46" i="3"/>
  <c r="D14" i="3"/>
  <c r="D17" i="3"/>
  <c r="D26" i="3"/>
  <c r="D21" i="3"/>
  <c r="D44" i="3"/>
  <c r="D31" i="3"/>
  <c r="D5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1" i="3"/>
  <c r="C10" i="3"/>
  <c r="C9" i="3"/>
  <c r="C8" i="3"/>
  <c r="C7" i="3"/>
  <c r="C6" i="3"/>
  <c r="C5" i="3"/>
  <c r="C4" i="3"/>
  <c r="C3" i="3"/>
  <c r="D49" i="3"/>
  <c r="D47" i="3"/>
  <c r="D45" i="3"/>
  <c r="D42" i="3"/>
  <c r="D41" i="3"/>
  <c r="D39" i="3"/>
  <c r="D37" i="3"/>
  <c r="D35" i="3"/>
  <c r="D30" i="3"/>
  <c r="D29" i="3"/>
  <c r="D23" i="3"/>
  <c r="D15" i="3"/>
  <c r="D11" i="3"/>
  <c r="D9" i="3"/>
  <c r="D8" i="3"/>
  <c r="C12" i="3"/>
  <c r="A3" i="4"/>
  <c r="A3" i="2"/>
  <c r="J50" i="3" l="1"/>
  <c r="J48" i="3"/>
  <c r="J47" i="3"/>
  <c r="J46" i="3"/>
  <c r="J42" i="3"/>
  <c r="J39" i="3"/>
  <c r="J38" i="3"/>
  <c r="J37" i="3"/>
  <c r="J34" i="3"/>
  <c r="J32" i="3"/>
  <c r="J28" i="3"/>
  <c r="J25" i="3"/>
  <c r="J24" i="3"/>
  <c r="J23" i="3"/>
  <c r="J15" i="3"/>
  <c r="J14" i="3"/>
  <c r="A4" i="2"/>
  <c r="A5" i="2"/>
  <c r="A6" i="2" l="1"/>
</calcChain>
</file>

<file path=xl/sharedStrings.xml><?xml version="1.0" encoding="utf-8"?>
<sst xmlns="http://schemas.openxmlformats.org/spreadsheetml/2006/main" count="728" uniqueCount="286">
  <si>
    <t>Date</t>
  </si>
  <si>
    <t>Group</t>
  </si>
  <si>
    <t>Fixture</t>
  </si>
  <si>
    <t>UK Time (BST)</t>
  </si>
  <si>
    <t>UK Broadcaster</t>
  </si>
  <si>
    <t>Stadium Venue</t>
  </si>
  <si>
    <t>Group A</t>
  </si>
  <si>
    <t>Mexico vs South Africa</t>
  </si>
  <si>
    <t>ITV</t>
  </si>
  <si>
    <t>Estadio Azteca, Mexico City</t>
  </si>
  <si>
    <t>South Korea vs Czechia</t>
  </si>
  <si>
    <t>Estadio Guadalajara, Zapopan</t>
  </si>
  <si>
    <t>Group B</t>
  </si>
  <si>
    <t>Canada vs Bosnia &amp; Herzegovina</t>
  </si>
  <si>
    <t>BBC One</t>
  </si>
  <si>
    <t>Toronto Stadium, Toronto</t>
  </si>
  <si>
    <t>Group D</t>
  </si>
  <si>
    <t>USA vs Paraguay</t>
  </si>
  <si>
    <t>SoFi Stadium, Los Angeles</t>
  </si>
  <si>
    <t>Qatar vs Switzerland</t>
  </si>
  <si>
    <t>Levi's Stadium, San Francisco</t>
  </si>
  <si>
    <t>Group C</t>
  </si>
  <si>
    <t>Brazil vs Morocco</t>
  </si>
  <si>
    <t>MetLife Stadium, East Rutherford</t>
  </si>
  <si>
    <t>Haiti vs Scotland</t>
  </si>
  <si>
    <t>Gillette Stadium, Boston</t>
  </si>
  <si>
    <t>Australia vs Türkiye</t>
  </si>
  <si>
    <t>BC Place, Vancouver</t>
  </si>
  <si>
    <t>Group E</t>
  </si>
  <si>
    <t>Germany vs Curaçao</t>
  </si>
  <si>
    <t>NRG Stadium, Houston</t>
  </si>
  <si>
    <t>Group F</t>
  </si>
  <si>
    <t>Netherlands vs Japan</t>
  </si>
  <si>
    <t>AT&amp;T Stadium, Dallas</t>
  </si>
  <si>
    <t>Ivory Coast vs Ecuador</t>
  </si>
  <si>
    <t>Lincoln Financial Field, Philadelphia</t>
  </si>
  <si>
    <t>Sweden vs Tunisia</t>
  </si>
  <si>
    <t>Estadio BBVA, Monterrey</t>
  </si>
  <si>
    <t>Group H</t>
  </si>
  <si>
    <t>Spain vs Cabo Verde</t>
  </si>
  <si>
    <t>Mercedes-Benz Stadium, Atlanta</t>
  </si>
  <si>
    <t>Group G</t>
  </si>
  <si>
    <t>Belgium vs Egypt</t>
  </si>
  <si>
    <t>Lumen Field, Seattle</t>
  </si>
  <si>
    <t>Saudi Arabia vs Uruguay</t>
  </si>
  <si>
    <t>Hard Rock Stadium, Miami</t>
  </si>
  <si>
    <t>Iran vs New Zealand</t>
  </si>
  <si>
    <t>Group I</t>
  </si>
  <si>
    <t>France vs Senegal</t>
  </si>
  <si>
    <t>Iraq vs Norway</t>
  </si>
  <si>
    <t>Group J</t>
  </si>
  <si>
    <t>Argentina vs Algeria</t>
  </si>
  <si>
    <t>Arrowhead Stadium, Kansas City</t>
  </si>
  <si>
    <t>Austria vs Jordan</t>
  </si>
  <si>
    <t>Group K</t>
  </si>
  <si>
    <t>Portugal vs DR Congo</t>
  </si>
  <si>
    <t>Group L</t>
  </si>
  <si>
    <t>England vs Croatia</t>
  </si>
  <si>
    <t>Ghana vs Panama</t>
  </si>
  <si>
    <t>Uzbekistan vs Colombia</t>
  </si>
  <si>
    <t>Ian Thompson</t>
  </si>
  <si>
    <t>Rich Atthey</t>
  </si>
  <si>
    <t>Jonathan Jamison</t>
  </si>
  <si>
    <t>Thomas Quinn</t>
  </si>
  <si>
    <t>GS MD1</t>
  </si>
  <si>
    <t>Scotland</t>
  </si>
  <si>
    <t>Alan Christie</t>
  </si>
  <si>
    <t>Portugal</t>
  </si>
  <si>
    <t>Czech Republic vs South Africa</t>
  </si>
  <si>
    <t>Atlanta Stadium, Atlanta</t>
  </si>
  <si>
    <t>Switzerland vs Bosnia &amp; Herzegovina</t>
  </si>
  <si>
    <t>Los Angeles Stadium, Los Angeles</t>
  </si>
  <si>
    <t>Canada vs Qatar</t>
  </si>
  <si>
    <t>Mexico vs South Korea</t>
  </si>
  <si>
    <t>USA vs Australia</t>
  </si>
  <si>
    <t>Seattle Stadium, Seattle</t>
  </si>
  <si>
    <t>Scotland vs Morocco</t>
  </si>
  <si>
    <t>Boston Stadium, Boston</t>
  </si>
  <si>
    <t>Brazil vs Haiti</t>
  </si>
  <si>
    <t>Philadelphia Stadium, Philadelphia</t>
  </si>
  <si>
    <t>Turkey vs Paraguay</t>
  </si>
  <si>
    <t>San Francisco Bay Area Stadium, Santa Clara</t>
  </si>
  <si>
    <t>Netherlands vs Sweden</t>
  </si>
  <si>
    <t>Houston Stadium, Houston</t>
  </si>
  <si>
    <t>Germany vs Ivory Coast</t>
  </si>
  <si>
    <t>Ecuador vs Curacao</t>
  </si>
  <si>
    <t>Kansas City Stadium, Kansas City</t>
  </si>
  <si>
    <t>Tunisia vs Japan</t>
  </si>
  <si>
    <t>Estadio Monterrey, Guadalupe</t>
  </si>
  <si>
    <t>Spain vs Saudi Arabia</t>
  </si>
  <si>
    <t>Belgium vs Iran</t>
  </si>
  <si>
    <t>Uruguay vs Cape Verde</t>
  </si>
  <si>
    <t>Miami Stadium, Miami</t>
  </si>
  <si>
    <t>New Zealand vs Egypt</t>
  </si>
  <si>
    <t>Argentina vs Austria</t>
  </si>
  <si>
    <t>France vs Iraq</t>
  </si>
  <si>
    <t>New York New Jersey Stadium, East Rutherford</t>
  </si>
  <si>
    <t>Norway vs Senegal</t>
  </si>
  <si>
    <t>Jordan vs Algeria</t>
  </si>
  <si>
    <t>Dallas Stadium, Dallas</t>
  </si>
  <si>
    <t>Portugal vs Uzbekistan</t>
  </si>
  <si>
    <t>England vs Ghana</t>
  </si>
  <si>
    <t>Panama vs Croatia</t>
  </si>
  <si>
    <t>Gillette Stadium, Foxborough</t>
  </si>
  <si>
    <t>Colombia vs DR Congo</t>
  </si>
  <si>
    <t>Match Round 2</t>
  </si>
  <si>
    <t>Match Round 1</t>
  </si>
  <si>
    <t>Match Round 3</t>
  </si>
  <si>
    <t>Bosnia-Herzegovina v Qatar</t>
  </si>
  <si>
    <t>Switzerland v Canada</t>
  </si>
  <si>
    <t>Morocco v Haiti</t>
  </si>
  <si>
    <t>BBC</t>
  </si>
  <si>
    <t>Scotland v Brazil</t>
  </si>
  <si>
    <t>Czech Republic v Mexico</t>
  </si>
  <si>
    <t>South Africa v South Korea</t>
  </si>
  <si>
    <t>Curacao v Ivory Coast</t>
  </si>
  <si>
    <t>Ecuador v Germany</t>
  </si>
  <si>
    <t>Japan v Sweden</t>
  </si>
  <si>
    <t>Tunisia v Netherlands</t>
  </si>
  <si>
    <t>Paraguay v Australia</t>
  </si>
  <si>
    <t>Turkey v USA</t>
  </si>
  <si>
    <t>Norway v France</t>
  </si>
  <si>
    <t>Senegal v Iraq</t>
  </si>
  <si>
    <t>Cape Verde v Saudi Arabia</t>
  </si>
  <si>
    <t>Uruguay v Spain</t>
  </si>
  <si>
    <t>Egypt v Iran</t>
  </si>
  <si>
    <t>New Zealand v Belgium</t>
  </si>
  <si>
    <t>Croatia v Ghana</t>
  </si>
  <si>
    <t>Panama v England</t>
  </si>
  <si>
    <t>Colombia v Portugal</t>
  </si>
  <si>
    <t>DR Congo v Uzbekistan</t>
  </si>
  <si>
    <t>Algeria v Austria</t>
  </si>
  <si>
    <t>Jordan v Argentina</t>
  </si>
  <si>
    <t>David Quinn</t>
  </si>
  <si>
    <t>Emma Quinn</t>
  </si>
  <si>
    <t>Delilah Quinn</t>
  </si>
  <si>
    <t>Karl Murray</t>
  </si>
  <si>
    <t>Callum Stebbing</t>
  </si>
  <si>
    <t>Lynne Christie</t>
  </si>
  <si>
    <t>Iran</t>
  </si>
  <si>
    <t>Lene McLeod</t>
  </si>
  <si>
    <t>Andrew McLeod</t>
  </si>
  <si>
    <t>William McLeod</t>
  </si>
  <si>
    <t>Emilia McLeod</t>
  </si>
  <si>
    <t>Louise Raftery</t>
  </si>
  <si>
    <t>Graham Raftery</t>
  </si>
  <si>
    <t>Aidan Raftery</t>
  </si>
  <si>
    <t>Euan Raftery</t>
  </si>
  <si>
    <t>Mark Robson</t>
  </si>
  <si>
    <t>Norway</t>
  </si>
  <si>
    <t>John Lax</t>
  </si>
  <si>
    <t>Hamish Dotchin</t>
  </si>
  <si>
    <t>Eilidh Dotchin</t>
  </si>
  <si>
    <t>Jeff Jamison</t>
  </si>
  <si>
    <t>Lisa Stabler</t>
  </si>
  <si>
    <t>Aimee Stabler</t>
  </si>
  <si>
    <t>Chris Tibbs</t>
  </si>
  <si>
    <t>Evie Tibbs</t>
  </si>
  <si>
    <t>Tino Tibbs</t>
  </si>
  <si>
    <t>Mexico</t>
  </si>
  <si>
    <t>Switzerland</t>
  </si>
  <si>
    <t>Hector Raftery</t>
  </si>
  <si>
    <t>Zara Hargreaves</t>
  </si>
  <si>
    <t>Christopher Hargreaves</t>
  </si>
  <si>
    <t>Uruguay</t>
  </si>
  <si>
    <t>Stephen Hargreaves</t>
  </si>
  <si>
    <t>Leigh-Anne Hargreaves</t>
  </si>
  <si>
    <t>Ghana</t>
  </si>
  <si>
    <t>Noah Hargreaves</t>
  </si>
  <si>
    <t>Andrew Pickersgill</t>
  </si>
  <si>
    <t>Phil Shakespeare</t>
  </si>
  <si>
    <t>email</t>
  </si>
  <si>
    <t>Ivory Coast</t>
  </si>
  <si>
    <t>WhatsApp</t>
  </si>
  <si>
    <t>GS MD2</t>
  </si>
  <si>
    <t>GS MD3</t>
  </si>
  <si>
    <t>Ecuador</t>
  </si>
  <si>
    <t>Panama</t>
  </si>
  <si>
    <t>Gary Lewis</t>
  </si>
  <si>
    <t>Germany</t>
  </si>
  <si>
    <t>Austria</t>
  </si>
  <si>
    <t>Last 32</t>
  </si>
  <si>
    <t>Last 16</t>
  </si>
  <si>
    <t>QF</t>
  </si>
  <si>
    <t>SF</t>
  </si>
  <si>
    <t>Final</t>
  </si>
  <si>
    <t>Graham Hall</t>
  </si>
  <si>
    <t>Contact</t>
  </si>
  <si>
    <t>Who</t>
  </si>
  <si>
    <t>Last One Standing - World Cup Special</t>
  </si>
  <si>
    <t>Jennifer Evans</t>
  </si>
  <si>
    <t>USA</t>
  </si>
  <si>
    <t>Paul Weatherly</t>
  </si>
  <si>
    <t>Graham Miller</t>
  </si>
  <si>
    <t>Will Miller</t>
  </si>
  <si>
    <t>Greig Coull</t>
  </si>
  <si>
    <t>Zachary Coull</t>
  </si>
  <si>
    <t>Ian Dale</t>
  </si>
  <si>
    <t>Nick Marshall</t>
  </si>
  <si>
    <t>Freya Coull</t>
  </si>
  <si>
    <t>Kirsten Coull</t>
  </si>
  <si>
    <t>Ollie Toms</t>
  </si>
  <si>
    <t>Josh Toms</t>
  </si>
  <si>
    <t>South Africa</t>
  </si>
  <si>
    <t>Czechia</t>
  </si>
  <si>
    <t>Canada</t>
  </si>
  <si>
    <t>Paraguay</t>
  </si>
  <si>
    <t>Qatar</t>
  </si>
  <si>
    <t>Brazil</t>
  </si>
  <si>
    <t>Morocco</t>
  </si>
  <si>
    <t>Haiti</t>
  </si>
  <si>
    <t>Australia</t>
  </si>
  <si>
    <t>Türkiye</t>
  </si>
  <si>
    <t>Curaçao</t>
  </si>
  <si>
    <t>Netherlands</t>
  </si>
  <si>
    <t>Japan</t>
  </si>
  <si>
    <t>Sweden</t>
  </si>
  <si>
    <t>Tunisia</t>
  </si>
  <si>
    <t>Spain</t>
  </si>
  <si>
    <t>Belgium</t>
  </si>
  <si>
    <t>Egypt</t>
  </si>
  <si>
    <t>France</t>
  </si>
  <si>
    <t>Senegal</t>
  </si>
  <si>
    <t>Iraq</t>
  </si>
  <si>
    <t>Argentina</t>
  </si>
  <si>
    <t>Algeria</t>
  </si>
  <si>
    <t>Jordan</t>
  </si>
  <si>
    <t>England</t>
  </si>
  <si>
    <t>Croatia</t>
  </si>
  <si>
    <t>Uzbekistan</t>
  </si>
  <si>
    <t>Colombia</t>
  </si>
  <si>
    <t>South Korea</t>
  </si>
  <si>
    <t>Saudi Arabia</t>
  </si>
  <si>
    <t>Bosnia &amp; Herzegovina</t>
  </si>
  <si>
    <t>Cabo Verde</t>
  </si>
  <si>
    <t>New Zealand</t>
  </si>
  <si>
    <t>DR Congo</t>
  </si>
  <si>
    <t>Teams</t>
  </si>
  <si>
    <t>Tom Harrison</t>
  </si>
  <si>
    <t>Olly Harrison</t>
  </si>
  <si>
    <t>Gillian Dresner</t>
  </si>
  <si>
    <t>Esther Burnett</t>
  </si>
  <si>
    <t>Gail Luggett</t>
  </si>
  <si>
    <t>Louise Vierereckl</t>
  </si>
  <si>
    <t>Isaac Vierereckl</t>
  </si>
  <si>
    <t>Darren Vierereckl</t>
  </si>
  <si>
    <t>Roman Vierereckl</t>
  </si>
  <si>
    <t>Draw</t>
  </si>
  <si>
    <t>Loss</t>
  </si>
  <si>
    <t>Win</t>
  </si>
  <si>
    <t>Played</t>
  </si>
  <si>
    <t>Janet Honey</t>
  </si>
  <si>
    <t>Round of 32</t>
  </si>
  <si>
    <t>South Africa v Canada</t>
  </si>
  <si>
    <t>SoFi Stadium, Inglewood</t>
  </si>
  <si>
    <t>Brazil v Japan</t>
  </si>
  <si>
    <t>Germany v Paraguay</t>
  </si>
  <si>
    <t>Netherlands v Morocco</t>
  </si>
  <si>
    <t>Ivory Coast v Norway</t>
  </si>
  <si>
    <t>France v Sweden</t>
  </si>
  <si>
    <t>Australia v Egypt</t>
  </si>
  <si>
    <t>Argentina v Cape Verde</t>
  </si>
  <si>
    <t>Match Round 4</t>
  </si>
  <si>
    <t>BBC One / iPlayer</t>
  </si>
  <si>
    <t>TBC</t>
  </si>
  <si>
    <t>Houston Stadium</t>
  </si>
  <si>
    <t>Gillette Stadium</t>
  </si>
  <si>
    <t>Monterrey Stadium</t>
  </si>
  <si>
    <t>Dallas Stadium</t>
  </si>
  <si>
    <t>MetLife Stadium</t>
  </si>
  <si>
    <t>Mexico v Ecuador</t>
  </si>
  <si>
    <t>Azteca Stadium</t>
  </si>
  <si>
    <t>England v DR Congo</t>
  </si>
  <si>
    <t>Mercedes-Benz Stadium</t>
  </si>
  <si>
    <t>Belgium v Senegal</t>
  </si>
  <si>
    <t>Lumen Field</t>
  </si>
  <si>
    <t>USA v Bosnia &amp; H.</t>
  </si>
  <si>
    <t>SF Bay Area Stadium</t>
  </si>
  <si>
    <t>Spain v Austria</t>
  </si>
  <si>
    <t>Los Angeles Stadium</t>
  </si>
  <si>
    <t>Portugal v Croatia</t>
  </si>
  <si>
    <t>Toronto Stadium</t>
  </si>
  <si>
    <t>Switzerland v Algeria</t>
  </si>
  <si>
    <t>Hard Rock Stadium</t>
  </si>
  <si>
    <t>Colombia v Ghana</t>
  </si>
  <si>
    <t>Arrowhead Stadium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</si>
</sst>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0" fontId="0" fillId="0" borderId="0" xfId="0" applyNumberForma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" borderId="0" xfId="0" applyNumberFormat="1" applyFill="1"/>
    <xf numFmtId="20" fontId="0" fillId="3" borderId="0" xfId="0" applyNumberFormat="1" applyFill="1"/>
    <xf numFmtId="0" fontId="0" fillId="7" borderId="1" xfId="0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4"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7628-FA69-4EEE-BB42-07202067ECCE}">
  <sheetPr filterMode="1"/>
  <dimension ref="A1:K64"/>
  <sheetViews>
    <sheetView tabSelected="1" zoomScale="90" zoomScaleNormal="90" workbookViewId="0">
      <pane xSplit="3" ySplit="3" topLeftCell="D5" activePane="bottomRight" state="frozen"/>
      <selection activeCell="B1" sqref="B1"/>
      <selection pane="topRight" activeCell="D1" sqref="D1"/>
      <selection pane="bottomLeft" activeCell="B4" sqref="B4"/>
      <selection pane="bottomRight" activeCell="G5" sqref="G5"/>
    </sheetView>
  </sheetViews>
  <sheetFormatPr defaultRowHeight="14.5" outlineLevelCol="1" x14ac:dyDescent="0.35"/>
  <cols>
    <col min="1" max="1" width="17.7265625" hidden="1" customWidth="1" outlineLevel="1"/>
    <col min="2" max="2" width="12.6328125" customWidth="1" collapsed="1"/>
    <col min="3" max="3" width="20.453125" bestFit="1" customWidth="1"/>
    <col min="4" max="4" width="12.6328125" customWidth="1"/>
    <col min="5" max="5" width="18.453125" bestFit="1" customWidth="1"/>
    <col min="6" max="11" width="12.6328125" customWidth="1"/>
    <col min="14" max="14" width="18.453125" bestFit="1" customWidth="1"/>
    <col min="15" max="22" width="12.6328125" customWidth="1"/>
  </cols>
  <sheetData>
    <row r="1" spans="1:11" x14ac:dyDescent="0.35">
      <c r="B1" s="3" t="s">
        <v>189</v>
      </c>
    </row>
    <row r="3" spans="1:11" x14ac:dyDescent="0.35">
      <c r="A3" s="15">
        <f>COUNTA(C4:C63)</f>
        <v>60</v>
      </c>
      <c r="B3" s="8" t="s">
        <v>187</v>
      </c>
      <c r="C3" s="8" t="s">
        <v>188</v>
      </c>
      <c r="D3" s="7" t="s">
        <v>64</v>
      </c>
      <c r="E3" s="7" t="s">
        <v>174</v>
      </c>
      <c r="F3" s="7" t="s">
        <v>175</v>
      </c>
      <c r="G3" s="7" t="s">
        <v>181</v>
      </c>
      <c r="H3" s="7" t="s">
        <v>182</v>
      </c>
      <c r="I3" s="7" t="s">
        <v>183</v>
      </c>
      <c r="J3" s="7" t="s">
        <v>184</v>
      </c>
      <c r="K3" s="7" t="s">
        <v>185</v>
      </c>
    </row>
    <row r="4" spans="1:11" hidden="1" x14ac:dyDescent="0.35">
      <c r="A4">
        <f>A3*2</f>
        <v>120</v>
      </c>
      <c r="B4" s="4" t="s">
        <v>171</v>
      </c>
      <c r="C4" s="5" t="s">
        <v>60</v>
      </c>
      <c r="D4" s="9" t="s">
        <v>149</v>
      </c>
      <c r="E4" s="11" t="s">
        <v>219</v>
      </c>
      <c r="F4" s="11"/>
      <c r="G4" s="11"/>
      <c r="H4" s="11"/>
      <c r="I4" s="11"/>
      <c r="J4" s="11"/>
      <c r="K4" s="11"/>
    </row>
    <row r="5" spans="1:11" x14ac:dyDescent="0.35">
      <c r="A5" s="4">
        <f>A3*5</f>
        <v>300</v>
      </c>
      <c r="B5" s="4" t="s">
        <v>173</v>
      </c>
      <c r="C5" s="5" t="s">
        <v>137</v>
      </c>
      <c r="D5" s="9" t="s">
        <v>180</v>
      </c>
      <c r="E5" s="9" t="s">
        <v>209</v>
      </c>
      <c r="F5" s="9" t="s">
        <v>224</v>
      </c>
      <c r="G5" s="6"/>
      <c r="H5" s="6"/>
      <c r="I5" s="6"/>
      <c r="J5" s="6"/>
      <c r="K5" s="6"/>
    </row>
    <row r="6" spans="1:11" x14ac:dyDescent="0.35">
      <c r="A6">
        <f>A5-A4</f>
        <v>180</v>
      </c>
      <c r="B6" s="4" t="s">
        <v>171</v>
      </c>
      <c r="C6" s="5" t="s">
        <v>61</v>
      </c>
      <c r="D6" s="9" t="s">
        <v>159</v>
      </c>
      <c r="E6" s="9" t="s">
        <v>208</v>
      </c>
      <c r="F6" s="9" t="s">
        <v>209</v>
      </c>
      <c r="G6" s="6"/>
      <c r="H6" s="6"/>
      <c r="I6" s="6"/>
      <c r="J6" s="6"/>
      <c r="K6" s="6"/>
    </row>
    <row r="7" spans="1:11" hidden="1" x14ac:dyDescent="0.35">
      <c r="B7" s="4" t="s">
        <v>173</v>
      </c>
      <c r="C7" s="5" t="s">
        <v>62</v>
      </c>
      <c r="D7" s="9" t="s">
        <v>65</v>
      </c>
      <c r="E7" s="11" t="s">
        <v>176</v>
      </c>
      <c r="F7" s="11"/>
      <c r="G7" s="11"/>
      <c r="H7" s="11"/>
      <c r="I7" s="11"/>
      <c r="J7" s="11"/>
      <c r="K7" s="11"/>
    </row>
    <row r="8" spans="1:11" hidden="1" x14ac:dyDescent="0.35">
      <c r="B8" s="4" t="s">
        <v>173</v>
      </c>
      <c r="C8" s="5" t="s">
        <v>63</v>
      </c>
      <c r="D8" s="9" t="s">
        <v>65</v>
      </c>
      <c r="E8" s="11" t="s">
        <v>219</v>
      </c>
      <c r="F8" s="11"/>
      <c r="G8" s="11"/>
      <c r="H8" s="11"/>
      <c r="I8" s="11"/>
      <c r="J8" s="11"/>
      <c r="K8" s="11"/>
    </row>
    <row r="9" spans="1:11" hidden="1" x14ac:dyDescent="0.35">
      <c r="B9" s="4" t="s">
        <v>171</v>
      </c>
      <c r="C9" s="5" t="s">
        <v>66</v>
      </c>
      <c r="D9" s="11" t="s">
        <v>67</v>
      </c>
      <c r="E9" s="11"/>
      <c r="F9" s="11"/>
      <c r="G9" s="11"/>
      <c r="H9" s="11"/>
      <c r="I9" s="11"/>
      <c r="J9" s="11"/>
      <c r="K9" s="11"/>
    </row>
    <row r="10" spans="1:11" hidden="1" x14ac:dyDescent="0.35">
      <c r="B10" s="4" t="s">
        <v>171</v>
      </c>
      <c r="C10" s="5" t="s">
        <v>138</v>
      </c>
      <c r="D10" s="9" t="s">
        <v>65</v>
      </c>
      <c r="E10" s="11" t="s">
        <v>204</v>
      </c>
      <c r="F10" s="11"/>
      <c r="G10" s="11"/>
      <c r="H10" s="11"/>
      <c r="I10" s="11"/>
      <c r="J10" s="11"/>
      <c r="K10" s="11"/>
    </row>
    <row r="11" spans="1:11" hidden="1" x14ac:dyDescent="0.35">
      <c r="B11" s="4" t="s">
        <v>173</v>
      </c>
      <c r="C11" s="5" t="s">
        <v>133</v>
      </c>
      <c r="D11" s="11" t="s">
        <v>160</v>
      </c>
      <c r="E11" s="11"/>
      <c r="F11" s="11"/>
      <c r="G11" s="11"/>
      <c r="H11" s="11"/>
      <c r="I11" s="11"/>
      <c r="J11" s="11"/>
      <c r="K11" s="11"/>
    </row>
    <row r="12" spans="1:11" x14ac:dyDescent="0.35">
      <c r="B12" s="4" t="s">
        <v>173</v>
      </c>
      <c r="C12" s="5" t="s">
        <v>134</v>
      </c>
      <c r="D12" s="9" t="s">
        <v>149</v>
      </c>
      <c r="E12" s="9" t="s">
        <v>205</v>
      </c>
      <c r="F12" s="9" t="s">
        <v>214</v>
      </c>
      <c r="G12" s="6"/>
      <c r="H12" s="6"/>
      <c r="I12" s="6"/>
      <c r="J12" s="6"/>
      <c r="K12" s="6"/>
    </row>
    <row r="13" spans="1:11" hidden="1" x14ac:dyDescent="0.35">
      <c r="B13" s="4" t="s">
        <v>173</v>
      </c>
      <c r="C13" s="5" t="s">
        <v>135</v>
      </c>
      <c r="D13" s="9" t="s">
        <v>172</v>
      </c>
      <c r="E13" s="9" t="s">
        <v>160</v>
      </c>
      <c r="F13" s="11" t="s">
        <v>180</v>
      </c>
      <c r="G13" s="11"/>
      <c r="H13" s="11"/>
      <c r="I13" s="11"/>
      <c r="J13" s="11"/>
      <c r="K13" s="11"/>
    </row>
    <row r="14" spans="1:11" hidden="1" x14ac:dyDescent="0.35">
      <c r="B14" s="4" t="s">
        <v>173</v>
      </c>
      <c r="C14" s="5" t="s">
        <v>136</v>
      </c>
      <c r="D14" s="11" t="s">
        <v>139</v>
      </c>
      <c r="E14" s="11"/>
      <c r="F14" s="11"/>
      <c r="G14" s="11"/>
      <c r="H14" s="11"/>
      <c r="I14" s="11"/>
      <c r="J14" s="11"/>
      <c r="K14" s="11"/>
    </row>
    <row r="15" spans="1:11" hidden="1" x14ac:dyDescent="0.35">
      <c r="B15" s="4" t="s">
        <v>171</v>
      </c>
      <c r="C15" s="5" t="s">
        <v>144</v>
      </c>
      <c r="D15" s="9" t="s">
        <v>230</v>
      </c>
      <c r="E15" s="11" t="s">
        <v>176</v>
      </c>
      <c r="F15" s="11"/>
      <c r="G15" s="11"/>
      <c r="H15" s="11"/>
      <c r="I15" s="11"/>
      <c r="J15" s="11"/>
      <c r="K15" s="11"/>
    </row>
    <row r="16" spans="1:11" hidden="1" x14ac:dyDescent="0.35">
      <c r="B16" s="4" t="s">
        <v>171</v>
      </c>
      <c r="C16" s="5" t="s">
        <v>145</v>
      </c>
      <c r="D16" s="9" t="s">
        <v>65</v>
      </c>
      <c r="E16" s="11" t="s">
        <v>164</v>
      </c>
      <c r="F16" s="11"/>
      <c r="G16" s="11"/>
      <c r="H16" s="11"/>
      <c r="I16" s="11"/>
      <c r="J16" s="11"/>
      <c r="K16" s="11"/>
    </row>
    <row r="17" spans="2:11" x14ac:dyDescent="0.35">
      <c r="B17" s="4" t="s">
        <v>171</v>
      </c>
      <c r="C17" s="5" t="s">
        <v>146</v>
      </c>
      <c r="D17" s="9" t="s">
        <v>159</v>
      </c>
      <c r="E17" s="9" t="s">
        <v>225</v>
      </c>
      <c r="F17" s="9" t="s">
        <v>209</v>
      </c>
      <c r="G17" s="6"/>
      <c r="H17" s="6"/>
      <c r="I17" s="6"/>
      <c r="J17" s="6"/>
      <c r="K17" s="6"/>
    </row>
    <row r="18" spans="2:11" hidden="1" x14ac:dyDescent="0.35">
      <c r="B18" s="4" t="s">
        <v>171</v>
      </c>
      <c r="C18" s="5" t="s">
        <v>147</v>
      </c>
      <c r="D18" s="11" t="s">
        <v>160</v>
      </c>
      <c r="E18" s="11"/>
      <c r="F18" s="11"/>
      <c r="G18" s="11"/>
      <c r="H18" s="11"/>
      <c r="I18" s="11"/>
      <c r="J18" s="11"/>
      <c r="K18" s="11"/>
    </row>
    <row r="19" spans="2:11" hidden="1" x14ac:dyDescent="0.35">
      <c r="B19" s="4" t="s">
        <v>171</v>
      </c>
      <c r="C19" s="5" t="s">
        <v>161</v>
      </c>
      <c r="D19" s="9" t="s">
        <v>149</v>
      </c>
      <c r="E19" s="9" t="s">
        <v>230</v>
      </c>
      <c r="F19" s="11" t="s">
        <v>231</v>
      </c>
      <c r="G19" s="11"/>
      <c r="H19" s="11"/>
      <c r="I19" s="11"/>
      <c r="J19" s="11"/>
      <c r="K19" s="11"/>
    </row>
    <row r="20" spans="2:11" hidden="1" x14ac:dyDescent="0.35">
      <c r="B20" s="4" t="s">
        <v>171</v>
      </c>
      <c r="C20" s="5" t="s">
        <v>140</v>
      </c>
      <c r="D20" s="9" t="s">
        <v>191</v>
      </c>
      <c r="E20" s="11" t="s">
        <v>176</v>
      </c>
      <c r="F20" s="11"/>
      <c r="G20" s="11"/>
      <c r="H20" s="11"/>
      <c r="I20" s="11"/>
      <c r="J20" s="11"/>
      <c r="K20" s="11"/>
    </row>
    <row r="21" spans="2:11" hidden="1" x14ac:dyDescent="0.35">
      <c r="B21" s="4" t="s">
        <v>171</v>
      </c>
      <c r="C21" s="5" t="s">
        <v>141</v>
      </c>
      <c r="D21" s="9" t="s">
        <v>159</v>
      </c>
      <c r="E21" s="11" t="s">
        <v>204</v>
      </c>
      <c r="F21" s="11"/>
      <c r="G21" s="11"/>
      <c r="H21" s="11"/>
      <c r="I21" s="11"/>
      <c r="J21" s="11"/>
      <c r="K21" s="11"/>
    </row>
    <row r="22" spans="2:11" x14ac:dyDescent="0.35">
      <c r="B22" s="4" t="s">
        <v>171</v>
      </c>
      <c r="C22" s="5" t="s">
        <v>142</v>
      </c>
      <c r="D22" s="9" t="s">
        <v>180</v>
      </c>
      <c r="E22" s="9" t="s">
        <v>228</v>
      </c>
      <c r="F22" s="9" t="s">
        <v>209</v>
      </c>
      <c r="G22" s="6"/>
      <c r="H22" s="6"/>
      <c r="I22" s="6"/>
      <c r="J22" s="6"/>
      <c r="K22" s="6"/>
    </row>
    <row r="23" spans="2:11" hidden="1" x14ac:dyDescent="0.35">
      <c r="B23" s="4" t="s">
        <v>171</v>
      </c>
      <c r="C23" s="5" t="s">
        <v>143</v>
      </c>
      <c r="D23" s="11" t="s">
        <v>160</v>
      </c>
      <c r="E23" s="11"/>
      <c r="F23" s="11"/>
      <c r="G23" s="11"/>
      <c r="H23" s="11"/>
      <c r="I23" s="11"/>
      <c r="J23" s="11"/>
      <c r="K23" s="11"/>
    </row>
    <row r="24" spans="2:11" x14ac:dyDescent="0.35">
      <c r="B24" s="4" t="s">
        <v>173</v>
      </c>
      <c r="C24" s="5" t="s">
        <v>148</v>
      </c>
      <c r="D24" s="9" t="s">
        <v>149</v>
      </c>
      <c r="E24" s="9" t="s">
        <v>208</v>
      </c>
      <c r="F24" s="9" t="s">
        <v>209</v>
      </c>
      <c r="G24" s="6"/>
      <c r="H24" s="6"/>
      <c r="I24" s="6"/>
      <c r="J24" s="6"/>
      <c r="K24" s="6"/>
    </row>
    <row r="25" spans="2:11" hidden="1" x14ac:dyDescent="0.35">
      <c r="B25" s="4" t="s">
        <v>173</v>
      </c>
      <c r="C25" s="5" t="s">
        <v>150</v>
      </c>
      <c r="D25" s="9" t="s">
        <v>159</v>
      </c>
      <c r="E25" s="9" t="s">
        <v>160</v>
      </c>
      <c r="F25" s="11" t="s">
        <v>220</v>
      </c>
      <c r="G25" s="11"/>
      <c r="H25" s="11"/>
      <c r="I25" s="11"/>
      <c r="J25" s="11"/>
      <c r="K25" s="11"/>
    </row>
    <row r="26" spans="2:11" x14ac:dyDescent="0.35">
      <c r="B26" s="4" t="s">
        <v>171</v>
      </c>
      <c r="C26" s="5" t="s">
        <v>151</v>
      </c>
      <c r="D26" s="9" t="s">
        <v>180</v>
      </c>
      <c r="E26" s="9" t="s">
        <v>191</v>
      </c>
      <c r="F26" s="9" t="s">
        <v>219</v>
      </c>
      <c r="G26" s="6"/>
      <c r="H26" s="6"/>
      <c r="I26" s="6"/>
      <c r="J26" s="6"/>
      <c r="K26" s="6"/>
    </row>
    <row r="27" spans="2:11" hidden="1" x14ac:dyDescent="0.35">
      <c r="B27" s="4" t="s">
        <v>171</v>
      </c>
      <c r="C27" s="5" t="s">
        <v>152</v>
      </c>
      <c r="D27" s="9" t="s">
        <v>65</v>
      </c>
      <c r="E27" s="9" t="s">
        <v>209</v>
      </c>
      <c r="F27" s="11" t="s">
        <v>191</v>
      </c>
      <c r="G27" s="11"/>
      <c r="H27" s="11"/>
      <c r="I27" s="11"/>
      <c r="J27" s="11"/>
      <c r="K27" s="11"/>
    </row>
    <row r="28" spans="2:11" hidden="1" x14ac:dyDescent="0.35">
      <c r="B28" s="4" t="s">
        <v>171</v>
      </c>
      <c r="C28" s="5" t="s">
        <v>153</v>
      </c>
      <c r="D28" s="9" t="s">
        <v>180</v>
      </c>
      <c r="E28" s="11" t="s">
        <v>164</v>
      </c>
      <c r="F28" s="11"/>
      <c r="G28" s="11"/>
      <c r="H28" s="11"/>
      <c r="I28" s="11"/>
      <c r="J28" s="11"/>
      <c r="K28" s="11"/>
    </row>
    <row r="29" spans="2:11" hidden="1" x14ac:dyDescent="0.35">
      <c r="B29" s="4" t="s">
        <v>171</v>
      </c>
      <c r="C29" s="5" t="s">
        <v>154</v>
      </c>
      <c r="D29" s="9" t="s">
        <v>159</v>
      </c>
      <c r="E29" s="11" t="s">
        <v>176</v>
      </c>
      <c r="F29" s="11"/>
      <c r="G29" s="11"/>
      <c r="H29" s="11"/>
      <c r="I29" s="11"/>
      <c r="J29" s="11"/>
      <c r="K29" s="11"/>
    </row>
    <row r="30" spans="2:11" hidden="1" x14ac:dyDescent="0.35">
      <c r="B30" s="4" t="s">
        <v>171</v>
      </c>
      <c r="C30" s="5" t="s">
        <v>155</v>
      </c>
      <c r="D30" s="9" t="s">
        <v>65</v>
      </c>
      <c r="E30" s="11" t="s">
        <v>164</v>
      </c>
      <c r="F30" s="11"/>
      <c r="G30" s="11"/>
      <c r="H30" s="11"/>
      <c r="I30" s="11"/>
      <c r="J30" s="11"/>
      <c r="K30" s="11"/>
    </row>
    <row r="31" spans="2:11" hidden="1" x14ac:dyDescent="0.35">
      <c r="B31" s="4" t="s">
        <v>173</v>
      </c>
      <c r="C31" s="5" t="s">
        <v>156</v>
      </c>
      <c r="D31" s="11" t="s">
        <v>212</v>
      </c>
      <c r="E31" s="11"/>
      <c r="F31" s="11"/>
      <c r="G31" s="11"/>
      <c r="H31" s="11"/>
      <c r="I31" s="11"/>
      <c r="J31" s="11"/>
      <c r="K31" s="11"/>
    </row>
    <row r="32" spans="2:11" hidden="1" x14ac:dyDescent="0.35">
      <c r="B32" s="4" t="s">
        <v>173</v>
      </c>
      <c r="C32" s="5" t="s">
        <v>157</v>
      </c>
      <c r="D32" s="11" t="s">
        <v>176</v>
      </c>
      <c r="E32" s="11"/>
      <c r="F32" s="11"/>
      <c r="G32" s="11"/>
      <c r="H32" s="11"/>
      <c r="I32" s="11"/>
      <c r="J32" s="11"/>
      <c r="K32" s="11"/>
    </row>
    <row r="33" spans="2:11" hidden="1" x14ac:dyDescent="0.35">
      <c r="B33" s="4" t="s">
        <v>173</v>
      </c>
      <c r="C33" s="5" t="s">
        <v>158</v>
      </c>
      <c r="D33" s="11" t="s">
        <v>177</v>
      </c>
      <c r="E33" s="11"/>
      <c r="F33" s="11"/>
      <c r="G33" s="11"/>
      <c r="H33" s="11"/>
      <c r="I33" s="11"/>
      <c r="J33" s="11"/>
      <c r="K33" s="11"/>
    </row>
    <row r="34" spans="2:11" hidden="1" x14ac:dyDescent="0.35">
      <c r="B34" s="4" t="s">
        <v>171</v>
      </c>
      <c r="C34" s="5" t="s">
        <v>162</v>
      </c>
      <c r="D34" s="11" t="s">
        <v>139</v>
      </c>
      <c r="E34" s="11"/>
      <c r="F34" s="11"/>
      <c r="G34" s="11"/>
      <c r="H34" s="11"/>
      <c r="I34" s="11"/>
      <c r="J34" s="11"/>
      <c r="K34" s="11"/>
    </row>
    <row r="35" spans="2:11" hidden="1" x14ac:dyDescent="0.35">
      <c r="B35" s="4" t="s">
        <v>171</v>
      </c>
      <c r="C35" s="5" t="s">
        <v>163</v>
      </c>
      <c r="D35" s="11" t="s">
        <v>164</v>
      </c>
      <c r="E35" s="11"/>
      <c r="F35" s="11"/>
      <c r="G35" s="11"/>
      <c r="H35" s="11"/>
      <c r="I35" s="11"/>
      <c r="J35" s="11"/>
      <c r="K35" s="11"/>
    </row>
    <row r="36" spans="2:11" hidden="1" x14ac:dyDescent="0.35">
      <c r="B36" s="4" t="s">
        <v>171</v>
      </c>
      <c r="C36" s="5" t="s">
        <v>165</v>
      </c>
      <c r="D36" s="11" t="s">
        <v>160</v>
      </c>
      <c r="E36" s="11"/>
      <c r="F36" s="11"/>
      <c r="G36" s="11"/>
      <c r="H36" s="11"/>
      <c r="I36" s="11"/>
      <c r="J36" s="11"/>
      <c r="K36" s="11"/>
    </row>
    <row r="37" spans="2:11" hidden="1" x14ac:dyDescent="0.35">
      <c r="B37" s="4" t="s">
        <v>171</v>
      </c>
      <c r="C37" s="5" t="s">
        <v>166</v>
      </c>
      <c r="D37" s="9" t="s">
        <v>167</v>
      </c>
      <c r="E37" s="11" t="s">
        <v>176</v>
      </c>
      <c r="F37" s="11"/>
      <c r="G37" s="11"/>
      <c r="H37" s="11"/>
      <c r="I37" s="11"/>
      <c r="J37" s="11"/>
      <c r="K37" s="11"/>
    </row>
    <row r="38" spans="2:11" hidden="1" x14ac:dyDescent="0.35">
      <c r="B38" s="4" t="s">
        <v>171</v>
      </c>
      <c r="C38" s="5" t="s">
        <v>168</v>
      </c>
      <c r="D38" s="11" t="s">
        <v>212</v>
      </c>
      <c r="E38" s="11"/>
      <c r="F38" s="11"/>
      <c r="G38" s="11"/>
      <c r="H38" s="11"/>
      <c r="I38" s="11"/>
      <c r="J38" s="11"/>
      <c r="K38" s="11"/>
    </row>
    <row r="39" spans="2:11" hidden="1" x14ac:dyDescent="0.35">
      <c r="B39" s="4" t="s">
        <v>173</v>
      </c>
      <c r="C39" s="5" t="s">
        <v>238</v>
      </c>
      <c r="D39" s="9" t="s">
        <v>179</v>
      </c>
      <c r="E39" s="11" t="s">
        <v>176</v>
      </c>
      <c r="F39" s="11"/>
      <c r="G39" s="11"/>
      <c r="H39" s="11"/>
      <c r="I39" s="11"/>
      <c r="J39" s="11"/>
      <c r="K39" s="11"/>
    </row>
    <row r="40" spans="2:11" x14ac:dyDescent="0.35">
      <c r="B40" s="4" t="s">
        <v>173</v>
      </c>
      <c r="C40" s="5" t="s">
        <v>169</v>
      </c>
      <c r="D40" s="9" t="s">
        <v>149</v>
      </c>
      <c r="E40" s="9" t="s">
        <v>209</v>
      </c>
      <c r="F40" s="9" t="s">
        <v>214</v>
      </c>
      <c r="G40" s="6"/>
      <c r="H40" s="6"/>
      <c r="I40" s="6"/>
      <c r="J40" s="6"/>
      <c r="K40" s="6"/>
    </row>
    <row r="41" spans="2:11" hidden="1" x14ac:dyDescent="0.35">
      <c r="B41" s="4" t="s">
        <v>173</v>
      </c>
      <c r="C41" s="5" t="s">
        <v>170</v>
      </c>
      <c r="D41" s="9" t="s">
        <v>180</v>
      </c>
      <c r="E41" s="9" t="s">
        <v>228</v>
      </c>
      <c r="F41" s="11" t="s">
        <v>191</v>
      </c>
      <c r="G41" s="11"/>
      <c r="H41" s="11"/>
      <c r="I41" s="11"/>
      <c r="J41" s="11"/>
      <c r="K41" s="11"/>
    </row>
    <row r="42" spans="2:11" x14ac:dyDescent="0.35">
      <c r="B42" s="4" t="s">
        <v>173</v>
      </c>
      <c r="C42" s="5" t="s">
        <v>178</v>
      </c>
      <c r="D42" s="9" t="s">
        <v>179</v>
      </c>
      <c r="E42" s="9" t="s">
        <v>228</v>
      </c>
      <c r="F42" s="9" t="s">
        <v>214</v>
      </c>
      <c r="G42" s="6"/>
      <c r="H42" s="6"/>
      <c r="I42" s="6"/>
      <c r="J42" s="6"/>
      <c r="K42" s="6"/>
    </row>
    <row r="43" spans="2:11" hidden="1" x14ac:dyDescent="0.35">
      <c r="B43" s="4" t="s">
        <v>173</v>
      </c>
      <c r="C43" s="5" t="s">
        <v>186</v>
      </c>
      <c r="D43" s="9" t="s">
        <v>159</v>
      </c>
      <c r="E43" s="11" t="s">
        <v>176</v>
      </c>
      <c r="F43" s="11"/>
      <c r="G43" s="11"/>
      <c r="H43" s="11"/>
      <c r="I43" s="11"/>
      <c r="J43" s="11"/>
      <c r="K43" s="11"/>
    </row>
    <row r="44" spans="2:11" hidden="1" x14ac:dyDescent="0.35">
      <c r="B44" s="4" t="s">
        <v>171</v>
      </c>
      <c r="C44" s="5" t="s">
        <v>190</v>
      </c>
      <c r="D44" s="9" t="s">
        <v>65</v>
      </c>
      <c r="E44" s="11" t="s">
        <v>233</v>
      </c>
      <c r="F44" s="11"/>
      <c r="G44" s="11"/>
      <c r="H44" s="11"/>
      <c r="I44" s="11"/>
      <c r="J44" s="11"/>
      <c r="K44" s="11"/>
    </row>
    <row r="45" spans="2:11" hidden="1" x14ac:dyDescent="0.35">
      <c r="B45" s="4" t="s">
        <v>173</v>
      </c>
      <c r="C45" s="5" t="s">
        <v>192</v>
      </c>
      <c r="D45" s="9" t="s">
        <v>65</v>
      </c>
      <c r="E45" s="11" t="s">
        <v>212</v>
      </c>
      <c r="F45" s="11"/>
      <c r="G45" s="11"/>
      <c r="H45" s="11"/>
      <c r="I45" s="11"/>
      <c r="J45" s="11"/>
      <c r="K45" s="11"/>
    </row>
    <row r="46" spans="2:11" hidden="1" x14ac:dyDescent="0.35">
      <c r="B46" s="4" t="s">
        <v>173</v>
      </c>
      <c r="C46" s="5" t="s">
        <v>193</v>
      </c>
      <c r="D46" s="9" t="s">
        <v>230</v>
      </c>
      <c r="E46" s="11" t="s">
        <v>176</v>
      </c>
      <c r="F46" s="11"/>
      <c r="G46" s="11"/>
      <c r="H46" s="11"/>
      <c r="I46" s="11"/>
      <c r="J46" s="11"/>
      <c r="K46" s="11"/>
    </row>
    <row r="47" spans="2:11" hidden="1" x14ac:dyDescent="0.35">
      <c r="B47" s="4" t="s">
        <v>173</v>
      </c>
      <c r="C47" s="5" t="s">
        <v>194</v>
      </c>
      <c r="D47" s="9" t="s">
        <v>65</v>
      </c>
      <c r="E47" s="11" t="s">
        <v>164</v>
      </c>
      <c r="F47" s="11"/>
      <c r="G47" s="11"/>
      <c r="H47" s="11"/>
      <c r="I47" s="11"/>
      <c r="J47" s="11"/>
      <c r="K47" s="11"/>
    </row>
    <row r="48" spans="2:11" hidden="1" x14ac:dyDescent="0.35">
      <c r="B48" s="4" t="s">
        <v>173</v>
      </c>
      <c r="C48" s="5" t="s">
        <v>195</v>
      </c>
      <c r="D48" s="9" t="s">
        <v>167</v>
      </c>
      <c r="E48" s="11" t="s">
        <v>176</v>
      </c>
      <c r="F48" s="11"/>
      <c r="G48" s="11"/>
      <c r="H48" s="11"/>
      <c r="I48" s="11"/>
      <c r="J48" s="11"/>
      <c r="K48" s="11"/>
    </row>
    <row r="49" spans="2:11" hidden="1" x14ac:dyDescent="0.35">
      <c r="B49" s="4" t="s">
        <v>173</v>
      </c>
      <c r="C49" s="5" t="s">
        <v>196</v>
      </c>
      <c r="D49" s="9" t="s">
        <v>149</v>
      </c>
      <c r="E49" s="11" t="s">
        <v>219</v>
      </c>
      <c r="F49" s="11"/>
      <c r="G49" s="11"/>
      <c r="H49" s="11"/>
      <c r="I49" s="11"/>
      <c r="J49" s="11"/>
      <c r="K49" s="11"/>
    </row>
    <row r="50" spans="2:11" x14ac:dyDescent="0.35">
      <c r="B50" s="4" t="s">
        <v>173</v>
      </c>
      <c r="C50" s="5" t="s">
        <v>197</v>
      </c>
      <c r="D50" s="9" t="s">
        <v>172</v>
      </c>
      <c r="E50" s="9" t="s">
        <v>160</v>
      </c>
      <c r="F50" s="9" t="s">
        <v>209</v>
      </c>
      <c r="G50" s="6"/>
      <c r="H50" s="6"/>
      <c r="I50" s="6"/>
      <c r="J50" s="6"/>
      <c r="K50" s="6"/>
    </row>
    <row r="51" spans="2:11" hidden="1" x14ac:dyDescent="0.35">
      <c r="B51" s="4" t="s">
        <v>173</v>
      </c>
      <c r="C51" s="5" t="s">
        <v>198</v>
      </c>
      <c r="D51" s="9" t="s">
        <v>230</v>
      </c>
      <c r="E51" s="11" t="s">
        <v>219</v>
      </c>
      <c r="F51" s="11"/>
      <c r="G51" s="11"/>
      <c r="H51" s="11"/>
      <c r="I51" s="11"/>
      <c r="J51" s="11"/>
      <c r="K51" s="11"/>
    </row>
    <row r="52" spans="2:11" hidden="1" x14ac:dyDescent="0.35">
      <c r="B52" s="4" t="s">
        <v>173</v>
      </c>
      <c r="C52" s="5" t="s">
        <v>199</v>
      </c>
      <c r="D52" s="11" t="s">
        <v>164</v>
      </c>
      <c r="E52" s="11"/>
      <c r="F52" s="11"/>
      <c r="G52" s="11"/>
      <c r="H52" s="11"/>
      <c r="I52" s="11"/>
      <c r="J52" s="11"/>
      <c r="K52" s="11"/>
    </row>
    <row r="53" spans="2:11" hidden="1" x14ac:dyDescent="0.35">
      <c r="B53" s="4" t="s">
        <v>173</v>
      </c>
      <c r="C53" s="5" t="s">
        <v>200</v>
      </c>
      <c r="D53" s="9" t="s">
        <v>159</v>
      </c>
      <c r="E53" s="9" t="s">
        <v>228</v>
      </c>
      <c r="F53" s="11" t="s">
        <v>179</v>
      </c>
      <c r="G53" s="11"/>
      <c r="H53" s="11"/>
      <c r="I53" s="11"/>
      <c r="J53" s="11"/>
      <c r="K53" s="11"/>
    </row>
    <row r="54" spans="2:11" hidden="1" x14ac:dyDescent="0.35">
      <c r="B54" s="4" t="s">
        <v>171</v>
      </c>
      <c r="C54" s="5" t="s">
        <v>201</v>
      </c>
      <c r="D54" s="9" t="s">
        <v>159</v>
      </c>
      <c r="E54" s="11" t="s">
        <v>176</v>
      </c>
      <c r="F54" s="11"/>
      <c r="G54" s="11"/>
      <c r="H54" s="11"/>
      <c r="I54" s="11"/>
      <c r="J54" s="11"/>
      <c r="K54" s="11"/>
    </row>
    <row r="55" spans="2:11" hidden="1" x14ac:dyDescent="0.35">
      <c r="B55" s="4" t="s">
        <v>171</v>
      </c>
      <c r="C55" s="5" t="s">
        <v>202</v>
      </c>
      <c r="D55" s="9" t="s">
        <v>167</v>
      </c>
      <c r="E55" s="11" t="s">
        <v>219</v>
      </c>
      <c r="F55" s="11"/>
      <c r="G55" s="11"/>
      <c r="H55" s="11"/>
      <c r="I55" s="11"/>
      <c r="J55" s="11"/>
      <c r="K55" s="11"/>
    </row>
    <row r="56" spans="2:11" hidden="1" x14ac:dyDescent="0.35">
      <c r="B56" s="4" t="s">
        <v>173</v>
      </c>
      <c r="C56" s="5" t="s">
        <v>239</v>
      </c>
      <c r="D56" s="9" t="s">
        <v>149</v>
      </c>
      <c r="E56" s="11" t="s">
        <v>164</v>
      </c>
      <c r="F56" s="11"/>
      <c r="G56" s="11"/>
      <c r="H56" s="11"/>
      <c r="I56" s="11"/>
      <c r="J56" s="11"/>
      <c r="K56" s="11"/>
    </row>
    <row r="57" spans="2:11" x14ac:dyDescent="0.35">
      <c r="B57" s="4" t="s">
        <v>173</v>
      </c>
      <c r="C57" s="5" t="s">
        <v>240</v>
      </c>
      <c r="D57" s="9" t="s">
        <v>191</v>
      </c>
      <c r="E57" s="9" t="s">
        <v>218</v>
      </c>
      <c r="F57" s="9" t="s">
        <v>209</v>
      </c>
      <c r="G57" s="6"/>
      <c r="H57" s="6"/>
      <c r="I57" s="6"/>
      <c r="J57" s="6"/>
      <c r="K57" s="6"/>
    </row>
    <row r="58" spans="2:11" hidden="1" x14ac:dyDescent="0.35">
      <c r="B58" s="4" t="s">
        <v>171</v>
      </c>
      <c r="C58" s="5" t="s">
        <v>241</v>
      </c>
      <c r="D58" s="11" t="s">
        <v>208</v>
      </c>
      <c r="E58" s="11"/>
      <c r="F58" s="11"/>
      <c r="G58" s="11"/>
      <c r="H58" s="11"/>
      <c r="I58" s="11"/>
      <c r="J58" s="11"/>
      <c r="K58" s="11"/>
    </row>
    <row r="59" spans="2:11" hidden="1" x14ac:dyDescent="0.35">
      <c r="B59" s="4" t="s">
        <v>171</v>
      </c>
      <c r="C59" s="5" t="s">
        <v>242</v>
      </c>
      <c r="D59" s="11" t="s">
        <v>208</v>
      </c>
      <c r="E59" s="11"/>
      <c r="F59" s="11"/>
      <c r="G59" s="11"/>
      <c r="H59" s="11"/>
      <c r="I59" s="11"/>
      <c r="J59" s="11"/>
      <c r="K59" s="11"/>
    </row>
    <row r="60" spans="2:11" hidden="1" x14ac:dyDescent="0.35">
      <c r="B60" s="4" t="s">
        <v>171</v>
      </c>
      <c r="C60" s="5" t="s">
        <v>243</v>
      </c>
      <c r="D60" s="11" t="s">
        <v>160</v>
      </c>
      <c r="E60" s="11"/>
      <c r="F60" s="11"/>
      <c r="G60" s="11"/>
      <c r="H60" s="11"/>
      <c r="I60" s="11"/>
      <c r="J60" s="11"/>
      <c r="K60" s="11"/>
    </row>
    <row r="61" spans="2:11" hidden="1" x14ac:dyDescent="0.35">
      <c r="B61" s="4" t="s">
        <v>171</v>
      </c>
      <c r="C61" s="5" t="s">
        <v>244</v>
      </c>
      <c r="D61" s="11" t="s">
        <v>212</v>
      </c>
      <c r="E61" s="11"/>
      <c r="F61" s="11"/>
      <c r="G61" s="11"/>
      <c r="H61" s="11"/>
      <c r="I61" s="11"/>
      <c r="J61" s="11"/>
      <c r="K61" s="11"/>
    </row>
    <row r="62" spans="2:11" x14ac:dyDescent="0.35">
      <c r="B62" s="4" t="s">
        <v>171</v>
      </c>
      <c r="C62" s="5" t="s">
        <v>245</v>
      </c>
      <c r="D62" s="9" t="s">
        <v>65</v>
      </c>
      <c r="E62" s="9" t="s">
        <v>208</v>
      </c>
      <c r="F62" s="9" t="s">
        <v>214</v>
      </c>
      <c r="G62" s="6"/>
      <c r="H62" s="6"/>
      <c r="I62" s="6"/>
      <c r="J62" s="6"/>
      <c r="K62" s="6"/>
    </row>
    <row r="63" spans="2:11" hidden="1" x14ac:dyDescent="0.35">
      <c r="B63" s="4" t="s">
        <v>171</v>
      </c>
      <c r="C63" s="5" t="s">
        <v>246</v>
      </c>
      <c r="D63" s="11" t="s">
        <v>214</v>
      </c>
      <c r="E63" s="11"/>
      <c r="F63" s="11"/>
      <c r="G63" s="11"/>
      <c r="H63" s="11"/>
      <c r="I63" s="11"/>
      <c r="J63" s="11"/>
      <c r="K63" s="11"/>
    </row>
    <row r="64" spans="2:11" x14ac:dyDescent="0.35">
      <c r="B64" s="4"/>
      <c r="C64" s="4"/>
      <c r="D64" s="6"/>
      <c r="E64" s="6"/>
      <c r="F64" s="6"/>
      <c r="G64" s="6"/>
      <c r="H64" s="6"/>
      <c r="I64" s="6"/>
      <c r="J64" s="6"/>
      <c r="K64" s="6"/>
    </row>
  </sheetData>
  <autoFilter ref="A3:K63" xr:uid="{17B77628-FA69-4EEE-BB42-07202067ECCE}">
    <filterColumn colId="5">
      <colorFilter dxfId="1"/>
    </filterColumn>
  </autoFilter>
  <sortState xmlns:xlrd2="http://schemas.microsoft.com/office/spreadsheetml/2017/richdata2" ref="N4:N51">
    <sortCondition ref="N4:N51"/>
  </sortState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0BCF8A-6348-44DF-9105-CA8F817D3D2B}">
          <x14:formula1>
            <xm:f>'Selections by Team'!$B$3:$B$50</xm:f>
          </x14:formula1>
          <xm:sqref>E4:F56</xm:sqref>
        </x14:dataValidation>
        <x14:dataValidation type="list" allowBlank="1" showInputMessage="1" showErrorMessage="1" xr:uid="{20C150B9-29F2-477C-9544-20E14BE6179D}">
          <x14:formula1>
            <xm:f>'Selections by Team'!B$3:B$50</xm:f>
          </x14:formula1>
          <xm:sqref>D4:D56 D61:D63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3A16-326B-4DCD-B7A3-1831B59FE07D}">
  <sheetPr filterMode="1"/>
  <dimension ref="B1:N50"/>
  <sheetViews>
    <sheetView workbookViewId="0">
      <selection activeCell="B1" sqref="B1:N49"/>
    </sheetView>
  </sheetViews>
  <sheetFormatPr defaultRowHeight="14.5" x14ac:dyDescent="0.35"/>
  <cols>
    <col min="2" max="2" width="19.36328125" bestFit="1" customWidth="1"/>
  </cols>
  <sheetData>
    <row r="1" spans="2:14" x14ac:dyDescent="0.35">
      <c r="B1" s="19" t="s">
        <v>250</v>
      </c>
      <c r="L1" s="14" t="s">
        <v>249</v>
      </c>
      <c r="M1" s="10" t="s">
        <v>247</v>
      </c>
      <c r="N1" s="11" t="s">
        <v>248</v>
      </c>
    </row>
    <row r="2" spans="2:14" x14ac:dyDescent="0.35">
      <c r="B2" s="7" t="s">
        <v>237</v>
      </c>
      <c r="C2" s="7" t="s">
        <v>64</v>
      </c>
      <c r="D2" s="7" t="s">
        <v>174</v>
      </c>
      <c r="E2" s="7" t="s">
        <v>175</v>
      </c>
      <c r="F2" s="7" t="s">
        <v>181</v>
      </c>
      <c r="G2" s="7" t="s">
        <v>182</v>
      </c>
      <c r="H2" s="7" t="s">
        <v>183</v>
      </c>
      <c r="I2" s="7" t="s">
        <v>184</v>
      </c>
      <c r="J2" s="7" t="s">
        <v>185</v>
      </c>
    </row>
    <row r="3" spans="2:14" x14ac:dyDescent="0.35">
      <c r="B3" s="13" t="s">
        <v>225</v>
      </c>
      <c r="C3" s="11">
        <f>COUNTIF(Entrants!D$4:D$64,$B3)</f>
        <v>0</v>
      </c>
      <c r="D3" s="14">
        <f>COUNTIF(Entrants!E$4:E$64,$B3)</f>
        <v>1</v>
      </c>
      <c r="E3" s="10">
        <f>COUNTIF(Entrants!F$4:F$64,$B3)</f>
        <v>0</v>
      </c>
      <c r="F3" s="4"/>
      <c r="G3" s="4"/>
      <c r="H3" s="4"/>
      <c r="I3" s="4"/>
      <c r="J3" s="4"/>
    </row>
    <row r="4" spans="2:14" x14ac:dyDescent="0.35">
      <c r="B4" s="13" t="s">
        <v>224</v>
      </c>
      <c r="C4" s="14">
        <f>COUNTIF(Entrants!D$4:D$64,$B4)</f>
        <v>0</v>
      </c>
      <c r="D4" s="14">
        <f>COUNTIF(Entrants!E$4:E$64,$B4)</f>
        <v>0</v>
      </c>
      <c r="E4" s="14">
        <f>COUNTIF(Entrants!F$4:F$64,$B4)</f>
        <v>1</v>
      </c>
      <c r="F4" s="4"/>
      <c r="G4" s="4"/>
      <c r="H4" s="4"/>
      <c r="I4" s="4"/>
      <c r="J4" s="4"/>
    </row>
    <row r="5" spans="2:14" x14ac:dyDescent="0.35">
      <c r="B5" s="13" t="s">
        <v>211</v>
      </c>
      <c r="C5" s="14">
        <f>COUNTIF(Entrants!D$4:D$64,$B5)</f>
        <v>0</v>
      </c>
      <c r="D5" s="11">
        <f>COUNTIF(Entrants!E$4:E$64,$B5)</f>
        <v>0</v>
      </c>
      <c r="E5" s="10">
        <f>COUNTIF(Entrants!F$4:F$64,$B5)</f>
        <v>0</v>
      </c>
      <c r="F5" s="4"/>
      <c r="G5" s="4"/>
      <c r="H5" s="4"/>
      <c r="I5" s="4"/>
      <c r="J5" s="4"/>
    </row>
    <row r="6" spans="2:14" x14ac:dyDescent="0.35">
      <c r="B6" s="13" t="s">
        <v>180</v>
      </c>
      <c r="C6" s="14">
        <f>COUNTIF(Entrants!D$4:D$64,$B6)</f>
        <v>5</v>
      </c>
      <c r="D6" s="11">
        <f>COUNTIF(Entrants!E$4:E$64,$B6)</f>
        <v>0</v>
      </c>
      <c r="E6" s="10">
        <f>COUNTIF(Entrants!F$4:F$64,$B6)</f>
        <v>1</v>
      </c>
      <c r="F6" s="4"/>
      <c r="G6" s="4"/>
      <c r="H6" s="4"/>
      <c r="I6" s="4"/>
      <c r="J6" s="4"/>
    </row>
    <row r="7" spans="2:14" x14ac:dyDescent="0.35">
      <c r="B7" s="13" t="s">
        <v>219</v>
      </c>
      <c r="C7" s="10">
        <f>COUNTIF(Entrants!D$4:D$64,$B7)</f>
        <v>0</v>
      </c>
      <c r="D7" s="10">
        <f>COUNTIF(Entrants!E$4:E$64,$B7)</f>
        <v>5</v>
      </c>
      <c r="E7" s="14">
        <f>COUNTIF(Entrants!F$4:F$64,$B7)</f>
        <v>1</v>
      </c>
      <c r="F7" s="4"/>
      <c r="G7" s="4"/>
      <c r="H7" s="4"/>
      <c r="I7" s="4"/>
      <c r="J7" s="4"/>
    </row>
    <row r="8" spans="2:14" x14ac:dyDescent="0.35">
      <c r="B8" s="13" t="s">
        <v>233</v>
      </c>
      <c r="C8" s="10">
        <f>COUNTIF(Entrants!D$4:D$64,$B8)</f>
        <v>0</v>
      </c>
      <c r="D8" s="11">
        <f>COUNTIF(Entrants!E$4:E$64,$B8)</f>
        <v>1</v>
      </c>
      <c r="E8" s="14">
        <f>COUNTIF(Entrants!F$4:F$64,$B8)</f>
        <v>0</v>
      </c>
      <c r="F8" s="4"/>
      <c r="G8" s="4"/>
      <c r="H8" s="4"/>
      <c r="I8" s="4"/>
      <c r="J8" s="4"/>
    </row>
    <row r="9" spans="2:14" x14ac:dyDescent="0.35">
      <c r="B9" s="13" t="s">
        <v>208</v>
      </c>
      <c r="C9" s="10">
        <f>COUNTIF(Entrants!D$4:D$64,$B9)</f>
        <v>2</v>
      </c>
      <c r="D9" s="14">
        <f>COUNTIF(Entrants!E$4:E$64,$B9)</f>
        <v>3</v>
      </c>
      <c r="E9" s="14">
        <f>COUNTIF(Entrants!F$4:F$64,$B9)</f>
        <v>0</v>
      </c>
      <c r="F9" s="4"/>
      <c r="G9" s="4"/>
      <c r="H9" s="4"/>
      <c r="I9" s="4"/>
      <c r="J9" s="4"/>
    </row>
    <row r="10" spans="2:14" x14ac:dyDescent="0.35">
      <c r="B10" s="13" t="s">
        <v>234</v>
      </c>
      <c r="C10" s="10">
        <f>COUNTIF(Entrants!D$4:D$64,$B10)</f>
        <v>0</v>
      </c>
      <c r="D10" s="10">
        <f>COUNTIF(Entrants!E$4:E$64,$B10)</f>
        <v>0</v>
      </c>
      <c r="E10" s="10">
        <f>COUNTIF(Entrants!F$4:F$64,$B10)</f>
        <v>0</v>
      </c>
      <c r="F10" s="4"/>
      <c r="G10" s="4"/>
      <c r="H10" s="4"/>
      <c r="I10" s="4"/>
      <c r="J10" s="4"/>
    </row>
    <row r="11" spans="2:14" x14ac:dyDescent="0.35">
      <c r="B11" s="13" t="s">
        <v>205</v>
      </c>
      <c r="C11" s="10">
        <f>COUNTIF(Entrants!D$4:D$64,$B11)</f>
        <v>0</v>
      </c>
      <c r="D11" s="14">
        <f>COUNTIF(Entrants!E$4:E$64,$B11)</f>
        <v>1</v>
      </c>
      <c r="E11" s="11">
        <f>COUNTIF(Entrants!F$4:F$64,$B11)</f>
        <v>0</v>
      </c>
      <c r="F11" s="4"/>
      <c r="G11" s="4"/>
      <c r="H11" s="4"/>
      <c r="I11" s="4"/>
      <c r="J11" s="4"/>
    </row>
    <row r="12" spans="2:14" x14ac:dyDescent="0.35">
      <c r="B12" s="13" t="s">
        <v>230</v>
      </c>
      <c r="C12" s="14">
        <f>COUNTIF(Entrants!D$4:D$64,$B12)</f>
        <v>3</v>
      </c>
      <c r="D12" s="14">
        <f>COUNTIF(Entrants!E$4:E$64,$B12)</f>
        <v>1</v>
      </c>
      <c r="E12" s="10">
        <f>COUNTIF(Entrants!F$4:F$64,$B12)</f>
        <v>0</v>
      </c>
      <c r="F12" s="4"/>
      <c r="G12" s="4"/>
      <c r="H12" s="4"/>
      <c r="I12" s="4"/>
      <c r="J12" s="4"/>
    </row>
    <row r="13" spans="2:14" x14ac:dyDescent="0.35">
      <c r="B13" s="13" t="s">
        <v>228</v>
      </c>
      <c r="C13" s="11">
        <f>COUNTIF(Entrants!D$4:D$64,$B13)</f>
        <v>0</v>
      </c>
      <c r="D13" s="14">
        <f>COUNTIF(Entrants!E$4:E$64,$B13)</f>
        <v>4</v>
      </c>
      <c r="E13" s="14">
        <f>COUNTIF(Entrants!F$4:F$64,$B13)</f>
        <v>0</v>
      </c>
      <c r="F13" s="4"/>
      <c r="G13" s="4"/>
      <c r="H13" s="4"/>
      <c r="I13" s="4"/>
      <c r="J13" s="4"/>
    </row>
    <row r="14" spans="2:14" hidden="1" x14ac:dyDescent="0.35">
      <c r="B14" s="19" t="s">
        <v>213</v>
      </c>
      <c r="C14" s="11">
        <f>COUNTIF(Entrants!D$4:D$64,$B14)</f>
        <v>0</v>
      </c>
      <c r="D14" s="10">
        <f>COUNTIF(Entrants!E$4:E$64,$B14)</f>
        <v>0</v>
      </c>
      <c r="E14" s="11">
        <f>COUNTIF(Entrants!F$4:F$64,$B14)</f>
        <v>0</v>
      </c>
      <c r="F14" s="4"/>
      <c r="G14" s="4"/>
      <c r="H14" s="4"/>
      <c r="I14" s="4"/>
      <c r="J14" s="4">
        <f t="shared" ref="J4:J50" si="0">SUM(C14:I14)</f>
        <v>0</v>
      </c>
    </row>
    <row r="15" spans="2:14" hidden="1" x14ac:dyDescent="0.35">
      <c r="B15" s="19" t="s">
        <v>204</v>
      </c>
      <c r="C15" s="11">
        <f>COUNTIF(Entrants!D$4:D$64,$B15)</f>
        <v>0</v>
      </c>
      <c r="D15" s="10">
        <f>COUNTIF(Entrants!E$4:E$64,$B15)</f>
        <v>2</v>
      </c>
      <c r="E15" s="11">
        <f>COUNTIF(Entrants!F$4:F$64,$B15)</f>
        <v>0</v>
      </c>
      <c r="F15" s="4"/>
      <c r="G15" s="4"/>
      <c r="H15" s="4"/>
      <c r="I15" s="4"/>
      <c r="J15" s="4">
        <f t="shared" si="0"/>
        <v>2</v>
      </c>
    </row>
    <row r="16" spans="2:14" x14ac:dyDescent="0.35">
      <c r="B16" s="13" t="s">
        <v>236</v>
      </c>
      <c r="C16" s="10">
        <f>COUNTIF(Entrants!D$4:D$64,$B16)</f>
        <v>0</v>
      </c>
      <c r="D16" s="11">
        <f>COUNTIF(Entrants!E$4:E$64,$B16)</f>
        <v>0</v>
      </c>
      <c r="E16" s="14">
        <f>COUNTIF(Entrants!F$4:F$64,$B16)</f>
        <v>0</v>
      </c>
      <c r="F16" s="4"/>
      <c r="G16" s="4"/>
      <c r="H16" s="4"/>
      <c r="I16" s="4"/>
      <c r="J16" s="4"/>
    </row>
    <row r="17" spans="2:10" x14ac:dyDescent="0.35">
      <c r="B17" s="13" t="s">
        <v>176</v>
      </c>
      <c r="C17" s="11">
        <f>COUNTIF(Entrants!D$4:D$64,$B17)</f>
        <v>1</v>
      </c>
      <c r="D17" s="10">
        <f>COUNTIF(Entrants!E$4:E$64,$B17)</f>
        <v>10</v>
      </c>
      <c r="E17" s="14">
        <f>COUNTIF(Entrants!F$4:F$64,$B17)</f>
        <v>0</v>
      </c>
      <c r="F17" s="4"/>
      <c r="G17" s="4"/>
      <c r="H17" s="4"/>
      <c r="I17" s="4"/>
      <c r="J17" s="4"/>
    </row>
    <row r="18" spans="2:10" x14ac:dyDescent="0.35">
      <c r="B18" s="13" t="s">
        <v>220</v>
      </c>
      <c r="C18" s="10">
        <f>COUNTIF(Entrants!D$4:D$64,$B18)</f>
        <v>0</v>
      </c>
      <c r="D18" s="14">
        <f>COUNTIF(Entrants!E$4:E$64,$B18)</f>
        <v>0</v>
      </c>
      <c r="E18" s="10">
        <f>COUNTIF(Entrants!F$4:F$64,$B18)</f>
        <v>1</v>
      </c>
      <c r="F18" s="4"/>
      <c r="G18" s="4"/>
      <c r="H18" s="4"/>
      <c r="I18" s="4"/>
      <c r="J18" s="4"/>
    </row>
    <row r="19" spans="2:10" x14ac:dyDescent="0.35">
      <c r="B19" s="13" t="s">
        <v>227</v>
      </c>
      <c r="C19" s="14">
        <f>COUNTIF(Entrants!D$4:D$64,$B19)</f>
        <v>0</v>
      </c>
      <c r="D19" s="10">
        <f>COUNTIF(Entrants!E$4:E$64,$B19)</f>
        <v>0</v>
      </c>
      <c r="E19" s="14">
        <f>COUNTIF(Entrants!F$4:F$64,$B19)</f>
        <v>0</v>
      </c>
      <c r="F19" s="4"/>
      <c r="G19" s="4"/>
      <c r="H19" s="4"/>
      <c r="I19" s="4"/>
      <c r="J19" s="4"/>
    </row>
    <row r="20" spans="2:10" x14ac:dyDescent="0.35">
      <c r="B20" s="13" t="s">
        <v>221</v>
      </c>
      <c r="C20" s="14">
        <f>COUNTIF(Entrants!D$4:D$64,$B20)</f>
        <v>0</v>
      </c>
      <c r="D20" s="14">
        <f>COUNTIF(Entrants!E$4:E$64,$B20)</f>
        <v>0</v>
      </c>
      <c r="E20" s="14">
        <f>COUNTIF(Entrants!F$4:F$64,$B20)</f>
        <v>0</v>
      </c>
      <c r="F20" s="4"/>
      <c r="G20" s="4"/>
      <c r="H20" s="4"/>
      <c r="I20" s="4"/>
      <c r="J20" s="4"/>
    </row>
    <row r="21" spans="2:10" x14ac:dyDescent="0.35">
      <c r="B21" s="13" t="s">
        <v>179</v>
      </c>
      <c r="C21" s="14">
        <f>COUNTIF(Entrants!D$4:D$64,$B21)</f>
        <v>2</v>
      </c>
      <c r="D21" s="14">
        <f>COUNTIF(Entrants!E$4:E$64,$B21)</f>
        <v>0</v>
      </c>
      <c r="E21" s="11">
        <f>COUNTIF(Entrants!F$4:F$64,$B21)</f>
        <v>1</v>
      </c>
      <c r="F21" s="4"/>
      <c r="G21" s="4"/>
      <c r="H21" s="4"/>
      <c r="I21" s="4"/>
      <c r="J21" s="4"/>
    </row>
    <row r="22" spans="2:10" x14ac:dyDescent="0.35">
      <c r="B22" s="13" t="s">
        <v>167</v>
      </c>
      <c r="C22" s="14">
        <f>COUNTIF(Entrants!D$4:D$64,$B22)</f>
        <v>3</v>
      </c>
      <c r="D22" s="10">
        <f>COUNTIF(Entrants!E$4:E$64,$B22)</f>
        <v>0</v>
      </c>
      <c r="E22" s="11">
        <f>COUNTIF(Entrants!F$4:F$64,$B22)</f>
        <v>0</v>
      </c>
      <c r="F22" s="4"/>
      <c r="G22" s="4"/>
      <c r="H22" s="4"/>
      <c r="I22" s="4"/>
      <c r="J22" s="4"/>
    </row>
    <row r="23" spans="2:10" hidden="1" x14ac:dyDescent="0.35">
      <c r="B23" s="19" t="s">
        <v>210</v>
      </c>
      <c r="C23" s="11">
        <f>COUNTIF(Entrants!D$4:D$64,$B23)</f>
        <v>0</v>
      </c>
      <c r="D23" s="11">
        <f>COUNTIF(Entrants!E$4:E$64,$B23)</f>
        <v>0</v>
      </c>
      <c r="E23" s="11">
        <f>COUNTIF(Entrants!F$4:F$64,$B23)</f>
        <v>0</v>
      </c>
      <c r="F23" s="4"/>
      <c r="G23" s="4"/>
      <c r="H23" s="4"/>
      <c r="I23" s="4"/>
      <c r="J23" s="4">
        <f t="shared" si="0"/>
        <v>0</v>
      </c>
    </row>
    <row r="24" spans="2:10" hidden="1" x14ac:dyDescent="0.35">
      <c r="B24" s="19" t="s">
        <v>139</v>
      </c>
      <c r="C24" s="10">
        <f>COUNTIF(Entrants!D$4:D$64,$B24)</f>
        <v>2</v>
      </c>
      <c r="D24" s="10">
        <f>COUNTIF(Entrants!E$4:E$64,$B24)</f>
        <v>0</v>
      </c>
      <c r="E24" s="10">
        <f>COUNTIF(Entrants!F$4:F$64,$B24)</f>
        <v>0</v>
      </c>
      <c r="F24" s="4"/>
      <c r="G24" s="4"/>
      <c r="H24" s="4"/>
      <c r="I24" s="4"/>
      <c r="J24" s="4">
        <f t="shared" si="0"/>
        <v>2</v>
      </c>
    </row>
    <row r="25" spans="2:10" hidden="1" x14ac:dyDescent="0.35">
      <c r="B25" s="19" t="s">
        <v>223</v>
      </c>
      <c r="C25" s="11">
        <f>COUNTIF(Entrants!D$4:D$64,$B25)</f>
        <v>0</v>
      </c>
      <c r="D25" s="11">
        <f>COUNTIF(Entrants!E$4:E$64,$B25)</f>
        <v>0</v>
      </c>
      <c r="E25" s="11">
        <f>COUNTIF(Entrants!F$4:F$64,$B25)</f>
        <v>0</v>
      </c>
      <c r="F25" s="4"/>
      <c r="G25" s="4"/>
      <c r="H25" s="4"/>
      <c r="I25" s="4"/>
      <c r="J25" s="4">
        <f t="shared" si="0"/>
        <v>0</v>
      </c>
    </row>
    <row r="26" spans="2:10" x14ac:dyDescent="0.35">
      <c r="B26" s="13" t="s">
        <v>172</v>
      </c>
      <c r="C26" s="14">
        <f>COUNTIF(Entrants!D$4:D$64,$B26)</f>
        <v>2</v>
      </c>
      <c r="D26" s="11">
        <f>COUNTIF(Entrants!E$4:E$64,$B26)</f>
        <v>0</v>
      </c>
      <c r="E26" s="14">
        <f>COUNTIF(Entrants!F$4:F$64,$B26)</f>
        <v>0</v>
      </c>
      <c r="F26" s="4"/>
      <c r="G26" s="4"/>
      <c r="H26" s="4"/>
      <c r="I26" s="4"/>
      <c r="J26" s="4"/>
    </row>
    <row r="27" spans="2:10" x14ac:dyDescent="0.35">
      <c r="B27" s="13" t="s">
        <v>215</v>
      </c>
      <c r="C27" s="10">
        <f>COUNTIF(Entrants!D$4:D$64,$B27)</f>
        <v>0</v>
      </c>
      <c r="D27" s="14">
        <f>COUNTIF(Entrants!E$4:E$64,$B27)</f>
        <v>0</v>
      </c>
      <c r="E27" s="10">
        <f>COUNTIF(Entrants!F$4:F$64,$B27)</f>
        <v>0</v>
      </c>
      <c r="F27" s="4"/>
      <c r="G27" s="4"/>
      <c r="H27" s="4"/>
      <c r="I27" s="4"/>
      <c r="J27" s="4"/>
    </row>
    <row r="28" spans="2:10" hidden="1" x14ac:dyDescent="0.35">
      <c r="B28" s="19" t="s">
        <v>226</v>
      </c>
      <c r="C28" s="11">
        <f>COUNTIF(Entrants!D$4:D$64,$B28)</f>
        <v>0</v>
      </c>
      <c r="D28" s="11">
        <f>COUNTIF(Entrants!E$4:E$64,$B28)</f>
        <v>0</v>
      </c>
      <c r="E28" s="11">
        <f>COUNTIF(Entrants!F$4:F$64,$B28)</f>
        <v>0</v>
      </c>
      <c r="F28" s="4"/>
      <c r="G28" s="4"/>
      <c r="H28" s="4"/>
      <c r="I28" s="4"/>
      <c r="J28" s="4">
        <f t="shared" si="0"/>
        <v>0</v>
      </c>
    </row>
    <row r="29" spans="2:10" x14ac:dyDescent="0.35">
      <c r="B29" s="13" t="s">
        <v>159</v>
      </c>
      <c r="C29" s="14">
        <f>COUNTIF(Entrants!D$4:D$64,$B29)</f>
        <v>8</v>
      </c>
      <c r="D29" s="14">
        <f>COUNTIF(Entrants!E$4:E$64,$B29)</f>
        <v>0</v>
      </c>
      <c r="E29" s="14">
        <f>COUNTIF(Entrants!F$4:F$64,$B29)</f>
        <v>0</v>
      </c>
      <c r="F29" s="4"/>
      <c r="G29" s="4"/>
      <c r="H29" s="4"/>
      <c r="I29" s="4"/>
      <c r="J29" s="4"/>
    </row>
    <row r="30" spans="2:10" x14ac:dyDescent="0.35">
      <c r="B30" s="13" t="s">
        <v>209</v>
      </c>
      <c r="C30" s="10">
        <f>COUNTIF(Entrants!D$4:D$64,$B30)</f>
        <v>0</v>
      </c>
      <c r="D30" s="14">
        <f>COUNTIF(Entrants!E$4:E$64,$B30)</f>
        <v>3</v>
      </c>
      <c r="E30" s="14">
        <f>COUNTIF(Entrants!F$4:F$64,$B30)</f>
        <v>6</v>
      </c>
      <c r="F30" s="4"/>
      <c r="G30" s="4"/>
      <c r="H30" s="4"/>
      <c r="I30" s="4"/>
      <c r="J30" s="4"/>
    </row>
    <row r="31" spans="2:10" x14ac:dyDescent="0.35">
      <c r="B31" s="13" t="s">
        <v>214</v>
      </c>
      <c r="C31" s="10">
        <f>COUNTIF(Entrants!D$4:D$64,$B31)</f>
        <v>1</v>
      </c>
      <c r="D31" s="14">
        <f>COUNTIF(Entrants!E$4:E$64,$B31)</f>
        <v>0</v>
      </c>
      <c r="E31" s="14">
        <f>COUNTIF(Entrants!F$4:F$64,$B31)</f>
        <v>4</v>
      </c>
      <c r="F31" s="4"/>
      <c r="G31" s="4"/>
      <c r="H31" s="4"/>
      <c r="I31" s="4"/>
      <c r="J31" s="4"/>
    </row>
    <row r="32" spans="2:10" hidden="1" x14ac:dyDescent="0.35">
      <c r="B32" s="19" t="s">
        <v>235</v>
      </c>
      <c r="C32" s="10">
        <f>COUNTIF(Entrants!D$4:D$64,$B32)</f>
        <v>0</v>
      </c>
      <c r="D32" s="11">
        <f>COUNTIF(Entrants!E$4:E$64,$B32)</f>
        <v>0</v>
      </c>
      <c r="E32" s="11">
        <f>COUNTIF(Entrants!F$4:F$64,$B32)</f>
        <v>0</v>
      </c>
      <c r="F32" s="4"/>
      <c r="G32" s="4"/>
      <c r="H32" s="4"/>
      <c r="I32" s="4"/>
      <c r="J32" s="4">
        <f t="shared" si="0"/>
        <v>0</v>
      </c>
    </row>
    <row r="33" spans="2:10" x14ac:dyDescent="0.35">
      <c r="B33" s="13" t="s">
        <v>149</v>
      </c>
      <c r="C33" s="14">
        <f>COUNTIF(Entrants!D$4:D$64,$B33)</f>
        <v>7</v>
      </c>
      <c r="D33" s="14">
        <f>COUNTIF(Entrants!E$4:E$64,$B33)</f>
        <v>0</v>
      </c>
      <c r="E33" s="11">
        <f>COUNTIF(Entrants!F$4:F$64,$B33)</f>
        <v>0</v>
      </c>
      <c r="F33" s="4"/>
      <c r="G33" s="4"/>
      <c r="H33" s="4"/>
      <c r="I33" s="4"/>
      <c r="J33" s="4"/>
    </row>
    <row r="34" spans="2:10" hidden="1" x14ac:dyDescent="0.35">
      <c r="B34" s="19" t="s">
        <v>177</v>
      </c>
      <c r="C34" s="11">
        <f>COUNTIF(Entrants!D$4:D$64,$B34)</f>
        <v>1</v>
      </c>
      <c r="D34" s="11">
        <f>COUNTIF(Entrants!E$4:E$64,$B34)</f>
        <v>0</v>
      </c>
      <c r="E34" s="11">
        <f>COUNTIF(Entrants!F$4:F$64,$B34)</f>
        <v>0</v>
      </c>
      <c r="F34" s="4"/>
      <c r="G34" s="4"/>
      <c r="H34" s="4"/>
      <c r="I34" s="4"/>
      <c r="J34" s="4">
        <f t="shared" si="0"/>
        <v>1</v>
      </c>
    </row>
    <row r="35" spans="2:10" x14ac:dyDescent="0.35">
      <c r="B35" s="13" t="s">
        <v>206</v>
      </c>
      <c r="C35" s="11">
        <f>COUNTIF(Entrants!D$4:D$64,$B35)</f>
        <v>0</v>
      </c>
      <c r="D35" s="14">
        <f>COUNTIF(Entrants!E$4:E$64,$B35)</f>
        <v>0</v>
      </c>
      <c r="E35" s="10">
        <f>COUNTIF(Entrants!F$4:F$64,$B35)</f>
        <v>0</v>
      </c>
      <c r="F35" s="4"/>
      <c r="G35" s="4"/>
      <c r="H35" s="4"/>
      <c r="I35" s="4"/>
      <c r="J35" s="4"/>
    </row>
    <row r="36" spans="2:10" x14ac:dyDescent="0.35">
      <c r="B36" s="13" t="s">
        <v>67</v>
      </c>
      <c r="C36" s="10">
        <f>COUNTIF(Entrants!D$4:D$64,$B36)</f>
        <v>1</v>
      </c>
      <c r="D36" s="14">
        <f>COUNTIF(Entrants!E$4:E$64,$B36)</f>
        <v>0</v>
      </c>
      <c r="E36" s="10">
        <f>COUNTIF(Entrants!F$4:F$64,$B36)</f>
        <v>0</v>
      </c>
      <c r="F36" s="4"/>
      <c r="G36" s="4"/>
      <c r="H36" s="4"/>
      <c r="I36" s="4"/>
      <c r="J36" s="4"/>
    </row>
    <row r="37" spans="2:10" hidden="1" x14ac:dyDescent="0.35">
      <c r="B37" s="19" t="s">
        <v>207</v>
      </c>
      <c r="C37" s="10">
        <f>COUNTIF(Entrants!D$4:D$64,$B37)</f>
        <v>0</v>
      </c>
      <c r="D37" s="11">
        <f>COUNTIF(Entrants!E$4:E$64,$B37)</f>
        <v>0</v>
      </c>
      <c r="E37" s="11">
        <f>COUNTIF(Entrants!F$4:F$64,$B37)</f>
        <v>0</v>
      </c>
      <c r="F37" s="4"/>
      <c r="G37" s="4"/>
      <c r="H37" s="4"/>
      <c r="I37" s="4"/>
      <c r="J37" s="4">
        <f t="shared" si="0"/>
        <v>0</v>
      </c>
    </row>
    <row r="38" spans="2:10" hidden="1" x14ac:dyDescent="0.35">
      <c r="B38" s="19" t="s">
        <v>232</v>
      </c>
      <c r="C38" s="10">
        <f>COUNTIF(Entrants!D$4:D$64,$B38)</f>
        <v>0</v>
      </c>
      <c r="D38" s="11">
        <f>COUNTIF(Entrants!E$4:E$64,$B38)</f>
        <v>0</v>
      </c>
      <c r="E38" s="10">
        <f>COUNTIF(Entrants!F$4:F$64,$B38)</f>
        <v>0</v>
      </c>
      <c r="F38" s="4"/>
      <c r="G38" s="4"/>
      <c r="H38" s="4"/>
      <c r="I38" s="4"/>
      <c r="J38" s="4">
        <f t="shared" si="0"/>
        <v>0</v>
      </c>
    </row>
    <row r="39" spans="2:10" hidden="1" x14ac:dyDescent="0.35">
      <c r="B39" s="19" t="s">
        <v>65</v>
      </c>
      <c r="C39" s="14">
        <f>COUNTIF(Entrants!D$4:D$64,$B39)</f>
        <v>10</v>
      </c>
      <c r="D39" s="11">
        <f>COUNTIF(Entrants!E$4:E$64,$B39)</f>
        <v>0</v>
      </c>
      <c r="E39" s="11">
        <f>COUNTIF(Entrants!F$4:F$64,$B39)</f>
        <v>0</v>
      </c>
      <c r="F39" s="4"/>
      <c r="G39" s="4"/>
      <c r="H39" s="4"/>
      <c r="I39" s="4"/>
      <c r="J39" s="4">
        <f t="shared" si="0"/>
        <v>10</v>
      </c>
    </row>
    <row r="40" spans="2:10" x14ac:dyDescent="0.35">
      <c r="B40" s="13" t="s">
        <v>222</v>
      </c>
      <c r="C40" s="11">
        <f>COUNTIF(Entrants!D$4:D$64,$B40)</f>
        <v>0</v>
      </c>
      <c r="D40" s="11">
        <f>COUNTIF(Entrants!E$4:E$64,$B40)</f>
        <v>0</v>
      </c>
      <c r="E40" s="14">
        <f>COUNTIF(Entrants!F$4:F$64,$B40)</f>
        <v>0</v>
      </c>
      <c r="F40" s="4"/>
      <c r="G40" s="4"/>
      <c r="H40" s="4"/>
      <c r="I40" s="4"/>
      <c r="J40" s="4"/>
    </row>
    <row r="41" spans="2:10" x14ac:dyDescent="0.35">
      <c r="B41" s="13" t="s">
        <v>203</v>
      </c>
      <c r="C41" s="11">
        <f>COUNTIF(Entrants!D$4:D$64,$B41)</f>
        <v>0</v>
      </c>
      <c r="D41" s="10">
        <f>COUNTIF(Entrants!E$4:E$64,$B41)</f>
        <v>0</v>
      </c>
      <c r="E41" s="14">
        <f>COUNTIF(Entrants!F$4:F$64,$B41)</f>
        <v>0</v>
      </c>
      <c r="F41" s="4"/>
      <c r="G41" s="4"/>
      <c r="H41" s="4"/>
      <c r="I41" s="4"/>
      <c r="J41" s="4"/>
    </row>
    <row r="42" spans="2:10" hidden="1" x14ac:dyDescent="0.35">
      <c r="B42" s="19" t="s">
        <v>231</v>
      </c>
      <c r="C42" s="14">
        <f>COUNTIF(Entrants!D$4:D$64,$B42)</f>
        <v>0</v>
      </c>
      <c r="D42" s="11">
        <f>COUNTIF(Entrants!E$4:E$64,$B42)</f>
        <v>0</v>
      </c>
      <c r="E42" s="11">
        <f>COUNTIF(Entrants!F$4:F$64,$B42)</f>
        <v>1</v>
      </c>
      <c r="F42" s="4"/>
      <c r="G42" s="4"/>
      <c r="H42" s="4"/>
      <c r="I42" s="4"/>
      <c r="J42" s="4">
        <f t="shared" si="0"/>
        <v>1</v>
      </c>
    </row>
    <row r="43" spans="2:10" x14ac:dyDescent="0.35">
      <c r="B43" s="13" t="s">
        <v>218</v>
      </c>
      <c r="C43" s="10">
        <f>COUNTIF(Entrants!D$4:D$64,$B43)</f>
        <v>0</v>
      </c>
      <c r="D43" s="14">
        <f>COUNTIF(Entrants!E$4:E$64,$B43)</f>
        <v>1</v>
      </c>
      <c r="E43" s="14">
        <f>COUNTIF(Entrants!F$4:F$64,$B43)</f>
        <v>0</v>
      </c>
      <c r="F43" s="4"/>
      <c r="G43" s="4"/>
      <c r="H43" s="4"/>
      <c r="I43" s="4"/>
      <c r="J43" s="4"/>
    </row>
    <row r="44" spans="2:10" x14ac:dyDescent="0.35">
      <c r="B44" s="13" t="s">
        <v>216</v>
      </c>
      <c r="C44" s="14">
        <f>COUNTIF(Entrants!D$4:D$64,$B44)</f>
        <v>0</v>
      </c>
      <c r="D44" s="11">
        <f>COUNTIF(Entrants!E$4:E$64,$B44)</f>
        <v>0</v>
      </c>
      <c r="E44" s="10">
        <f>COUNTIF(Entrants!F$4:F$64,$B44)</f>
        <v>0</v>
      </c>
      <c r="F44" s="4"/>
      <c r="G44" s="4"/>
      <c r="H44" s="4"/>
      <c r="I44" s="4"/>
      <c r="J44" s="4"/>
    </row>
    <row r="45" spans="2:10" x14ac:dyDescent="0.35">
      <c r="B45" s="13" t="s">
        <v>160</v>
      </c>
      <c r="C45" s="10">
        <f>COUNTIF(Entrants!D$4:D$64,$B45)</f>
        <v>5</v>
      </c>
      <c r="D45" s="14">
        <f>COUNTIF(Entrants!E$4:E$64,$B45)</f>
        <v>3</v>
      </c>
      <c r="E45" s="14">
        <f>COUNTIF(Entrants!F$4:F$64,$B45)</f>
        <v>0</v>
      </c>
      <c r="F45" s="4"/>
      <c r="G45" s="4"/>
      <c r="H45" s="4"/>
      <c r="I45" s="4"/>
      <c r="J45" s="4"/>
    </row>
    <row r="46" spans="2:10" hidden="1" x14ac:dyDescent="0.35">
      <c r="B46" s="19" t="s">
        <v>217</v>
      </c>
      <c r="C46" s="11">
        <f>COUNTIF(Entrants!D$4:D$64,$B46)</f>
        <v>0</v>
      </c>
      <c r="D46" s="11">
        <f>COUNTIF(Entrants!E$4:E$64,$B46)</f>
        <v>0</v>
      </c>
      <c r="E46" s="11">
        <f>COUNTIF(Entrants!F$4:F$64,$B46)</f>
        <v>0</v>
      </c>
      <c r="F46" s="4"/>
      <c r="G46" s="4"/>
      <c r="H46" s="4"/>
      <c r="I46" s="4"/>
      <c r="J46" s="4">
        <f t="shared" si="0"/>
        <v>0</v>
      </c>
    </row>
    <row r="47" spans="2:10" hidden="1" x14ac:dyDescent="0.35">
      <c r="B47" s="19" t="s">
        <v>212</v>
      </c>
      <c r="C47" s="11">
        <f>COUNTIF(Entrants!D$4:D$64,$B47)</f>
        <v>3</v>
      </c>
      <c r="D47" s="11">
        <f>COUNTIF(Entrants!E$4:E$64,$B47)</f>
        <v>1</v>
      </c>
      <c r="E47" s="14">
        <f>COUNTIF(Entrants!F$4:F$64,$B47)</f>
        <v>0</v>
      </c>
      <c r="F47" s="4"/>
      <c r="G47" s="4"/>
      <c r="H47" s="4"/>
      <c r="I47" s="4"/>
      <c r="J47" s="4">
        <f t="shared" si="0"/>
        <v>4</v>
      </c>
    </row>
    <row r="48" spans="2:10" hidden="1" x14ac:dyDescent="0.35">
      <c r="B48" s="19" t="s">
        <v>164</v>
      </c>
      <c r="C48" s="10">
        <f>COUNTIF(Entrants!D$4:D$64,$B48)</f>
        <v>2</v>
      </c>
      <c r="D48" s="10">
        <f>COUNTIF(Entrants!E$4:E$64,$B48)</f>
        <v>5</v>
      </c>
      <c r="E48" s="11">
        <f>COUNTIF(Entrants!F$4:F$64,$B48)</f>
        <v>0</v>
      </c>
      <c r="F48" s="4"/>
      <c r="G48" s="4"/>
      <c r="H48" s="4"/>
      <c r="I48" s="4"/>
      <c r="J48" s="4">
        <f t="shared" si="0"/>
        <v>7</v>
      </c>
    </row>
    <row r="49" spans="2:10" x14ac:dyDescent="0.35">
      <c r="B49" s="13" t="s">
        <v>191</v>
      </c>
      <c r="C49" s="14">
        <f>COUNTIF(Entrants!D$4:D$64,$B49)</f>
        <v>2</v>
      </c>
      <c r="D49" s="14">
        <f>COUNTIF(Entrants!E$4:E$64,$B49)</f>
        <v>1</v>
      </c>
      <c r="E49" s="11">
        <f>COUNTIF(Entrants!F$4:F$64,$B49)</f>
        <v>2</v>
      </c>
      <c r="F49" s="4"/>
      <c r="G49" s="4"/>
      <c r="H49" s="4"/>
      <c r="I49" s="4"/>
      <c r="J49" s="4"/>
    </row>
    <row r="50" spans="2:10" hidden="1" x14ac:dyDescent="0.35">
      <c r="B50" s="19" t="s">
        <v>229</v>
      </c>
      <c r="C50" s="11">
        <f>COUNTIF(Entrants!D$4:D$64,$B50)</f>
        <v>0</v>
      </c>
      <c r="D50" s="11">
        <f>COUNTIF(Entrants!E$4:E$64,$B50)</f>
        <v>0</v>
      </c>
      <c r="E50" s="11">
        <f>COUNTIF(Entrants!F$4:F$64,$B50)</f>
        <v>0</v>
      </c>
      <c r="F50" s="4"/>
      <c r="G50" s="4"/>
      <c r="H50" s="4"/>
      <c r="I50" s="4"/>
      <c r="J50" s="4">
        <f t="shared" si="0"/>
        <v>0</v>
      </c>
    </row>
  </sheetData>
  <autoFilter ref="B2:J50" xr:uid="{618F3A16-326B-4DCD-B7A3-1831B59FE07D}">
    <filterColumn colId="0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1A92-8B79-45F8-867E-4738CF8B618F}">
  <dimension ref="A1:F99"/>
  <sheetViews>
    <sheetView topLeftCell="A72" workbookViewId="0">
      <selection activeCell="A82" sqref="A82:F99"/>
    </sheetView>
  </sheetViews>
  <sheetFormatPr defaultRowHeight="14.5" x14ac:dyDescent="0.35"/>
  <cols>
    <col min="1" max="1" width="10.08984375" bestFit="1" customWidth="1"/>
    <col min="2" max="2" width="10.1796875" bestFit="1" customWidth="1"/>
    <col min="3" max="3" width="27.1796875" bestFit="1" customWidth="1"/>
    <col min="4" max="4" width="12" bestFit="1" customWidth="1"/>
    <col min="5" max="5" width="14.54296875" bestFit="1" customWidth="1"/>
    <col min="6" max="6" width="38.54296875" bestFit="1" customWidth="1"/>
  </cols>
  <sheetData>
    <row r="1" spans="1:6" x14ac:dyDescent="0.35">
      <c r="A1" s="3" t="s">
        <v>106</v>
      </c>
      <c r="B1" s="3"/>
      <c r="C1" s="3"/>
      <c r="D1" s="3"/>
      <c r="E1" s="3"/>
      <c r="F1" s="3"/>
    </row>
    <row r="2" spans="1:6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35">
      <c r="A3" s="1">
        <v>46184</v>
      </c>
      <c r="B3" t="s">
        <v>6</v>
      </c>
      <c r="C3" s="12" t="s">
        <v>7</v>
      </c>
      <c r="D3" s="2">
        <v>0.83333333333333337</v>
      </c>
      <c r="E3" t="s">
        <v>8</v>
      </c>
      <c r="F3" t="s">
        <v>9</v>
      </c>
    </row>
    <row r="4" spans="1:6" x14ac:dyDescent="0.35">
      <c r="A4" s="1">
        <v>46185</v>
      </c>
      <c r="B4" t="s">
        <v>6</v>
      </c>
      <c r="C4" s="12" t="s">
        <v>10</v>
      </c>
      <c r="D4" s="2">
        <v>0.125</v>
      </c>
      <c r="E4" t="s">
        <v>8</v>
      </c>
      <c r="F4" t="s">
        <v>11</v>
      </c>
    </row>
    <row r="5" spans="1:6" x14ac:dyDescent="0.35">
      <c r="A5" s="1">
        <v>46185</v>
      </c>
      <c r="B5" t="s">
        <v>12</v>
      </c>
      <c r="C5" s="12" t="s">
        <v>13</v>
      </c>
      <c r="D5" s="2">
        <v>0.83333333333333337</v>
      </c>
      <c r="E5" t="s">
        <v>14</v>
      </c>
      <c r="F5" t="s">
        <v>15</v>
      </c>
    </row>
    <row r="6" spans="1:6" x14ac:dyDescent="0.35">
      <c r="A6" s="1">
        <v>46186</v>
      </c>
      <c r="B6" t="s">
        <v>16</v>
      </c>
      <c r="C6" s="12" t="s">
        <v>17</v>
      </c>
      <c r="D6" s="2">
        <v>8.3333333333333329E-2</v>
      </c>
      <c r="E6" t="s">
        <v>14</v>
      </c>
      <c r="F6" t="s">
        <v>18</v>
      </c>
    </row>
    <row r="7" spans="1:6" x14ac:dyDescent="0.35">
      <c r="A7" s="1">
        <v>46186</v>
      </c>
      <c r="B7" t="s">
        <v>12</v>
      </c>
      <c r="C7" s="12" t="s">
        <v>19</v>
      </c>
      <c r="D7" s="2">
        <v>0.83333333333333337</v>
      </c>
      <c r="E7" t="s">
        <v>8</v>
      </c>
      <c r="F7" t="s">
        <v>20</v>
      </c>
    </row>
    <row r="8" spans="1:6" x14ac:dyDescent="0.35">
      <c r="A8" s="1">
        <v>46186</v>
      </c>
      <c r="B8" t="s">
        <v>21</v>
      </c>
      <c r="C8" s="12" t="s">
        <v>22</v>
      </c>
      <c r="D8" s="2">
        <v>0.95833333333333337</v>
      </c>
      <c r="E8" t="s">
        <v>14</v>
      </c>
      <c r="F8" t="s">
        <v>23</v>
      </c>
    </row>
    <row r="9" spans="1:6" x14ac:dyDescent="0.35">
      <c r="A9" s="1">
        <v>46187</v>
      </c>
      <c r="B9" t="s">
        <v>21</v>
      </c>
      <c r="C9" s="12" t="s">
        <v>24</v>
      </c>
      <c r="D9" s="2">
        <v>8.3333333333333329E-2</v>
      </c>
      <c r="E9" t="s">
        <v>14</v>
      </c>
      <c r="F9" t="s">
        <v>25</v>
      </c>
    </row>
    <row r="10" spans="1:6" x14ac:dyDescent="0.35">
      <c r="A10" s="1">
        <v>46187</v>
      </c>
      <c r="B10" t="s">
        <v>16</v>
      </c>
      <c r="C10" s="12" t="s">
        <v>26</v>
      </c>
      <c r="D10" s="2">
        <v>0.20833333333333334</v>
      </c>
      <c r="E10" t="s">
        <v>8</v>
      </c>
      <c r="F10" t="s">
        <v>27</v>
      </c>
    </row>
    <row r="11" spans="1:6" x14ac:dyDescent="0.35">
      <c r="A11" s="1">
        <v>46187</v>
      </c>
      <c r="B11" t="s">
        <v>28</v>
      </c>
      <c r="C11" s="12" t="s">
        <v>29</v>
      </c>
      <c r="D11" s="2">
        <v>0.75</v>
      </c>
      <c r="E11" t="s">
        <v>8</v>
      </c>
      <c r="F11" t="s">
        <v>30</v>
      </c>
    </row>
    <row r="12" spans="1:6" x14ac:dyDescent="0.35">
      <c r="A12" s="1">
        <v>46187</v>
      </c>
      <c r="B12" t="s">
        <v>31</v>
      </c>
      <c r="C12" s="12" t="s">
        <v>32</v>
      </c>
      <c r="D12" s="2">
        <v>0.875</v>
      </c>
      <c r="E12" t="s">
        <v>8</v>
      </c>
      <c r="F12" t="s">
        <v>33</v>
      </c>
    </row>
    <row r="13" spans="1:6" x14ac:dyDescent="0.35">
      <c r="A13" s="1">
        <v>46188</v>
      </c>
      <c r="B13" t="s">
        <v>28</v>
      </c>
      <c r="C13" s="12" t="s">
        <v>34</v>
      </c>
      <c r="D13" s="2">
        <v>0</v>
      </c>
      <c r="E13" t="s">
        <v>14</v>
      </c>
      <c r="F13" t="s">
        <v>35</v>
      </c>
    </row>
    <row r="14" spans="1:6" x14ac:dyDescent="0.35">
      <c r="A14" s="1">
        <v>46188</v>
      </c>
      <c r="B14" t="s">
        <v>31</v>
      </c>
      <c r="C14" s="12" t="s">
        <v>36</v>
      </c>
      <c r="D14" s="2">
        <v>0.125</v>
      </c>
      <c r="E14" t="s">
        <v>8</v>
      </c>
      <c r="F14" t="s">
        <v>37</v>
      </c>
    </row>
    <row r="15" spans="1:6" x14ac:dyDescent="0.35">
      <c r="A15" s="1">
        <v>46188</v>
      </c>
      <c r="B15" t="s">
        <v>38</v>
      </c>
      <c r="C15" s="12" t="s">
        <v>39</v>
      </c>
      <c r="D15" s="2">
        <v>0.70833333333333337</v>
      </c>
      <c r="E15" t="s">
        <v>8</v>
      </c>
      <c r="F15" t="s">
        <v>40</v>
      </c>
    </row>
    <row r="16" spans="1:6" x14ac:dyDescent="0.35">
      <c r="A16" s="1">
        <v>46188</v>
      </c>
      <c r="B16" t="s">
        <v>41</v>
      </c>
      <c r="C16" s="12" t="s">
        <v>42</v>
      </c>
      <c r="D16" s="2">
        <v>0.83333333333333337</v>
      </c>
      <c r="E16" t="s">
        <v>14</v>
      </c>
      <c r="F16" t="s">
        <v>43</v>
      </c>
    </row>
    <row r="17" spans="1:6" x14ac:dyDescent="0.35">
      <c r="A17" s="1">
        <v>46188</v>
      </c>
      <c r="B17" t="s">
        <v>38</v>
      </c>
      <c r="C17" s="12" t="s">
        <v>44</v>
      </c>
      <c r="D17" s="2">
        <v>0.95833333333333337</v>
      </c>
      <c r="E17" t="s">
        <v>8</v>
      </c>
      <c r="F17" t="s">
        <v>45</v>
      </c>
    </row>
    <row r="18" spans="1:6" x14ac:dyDescent="0.35">
      <c r="A18" s="1">
        <v>46189</v>
      </c>
      <c r="B18" t="s">
        <v>41</v>
      </c>
      <c r="C18" s="12" t="s">
        <v>46</v>
      </c>
      <c r="D18" s="2">
        <v>8.3333333333333329E-2</v>
      </c>
      <c r="E18" t="s">
        <v>14</v>
      </c>
      <c r="F18" t="s">
        <v>18</v>
      </c>
    </row>
    <row r="19" spans="1:6" x14ac:dyDescent="0.35">
      <c r="A19" s="1">
        <v>46189</v>
      </c>
      <c r="B19" t="s">
        <v>47</v>
      </c>
      <c r="C19" s="12" t="s">
        <v>48</v>
      </c>
      <c r="D19" s="2">
        <v>0.83333333333333337</v>
      </c>
      <c r="E19" t="s">
        <v>14</v>
      </c>
      <c r="F19" t="s">
        <v>23</v>
      </c>
    </row>
    <row r="20" spans="1:6" x14ac:dyDescent="0.35">
      <c r="A20" s="1">
        <v>46189</v>
      </c>
      <c r="B20" t="s">
        <v>47</v>
      </c>
      <c r="C20" s="12" t="s">
        <v>49</v>
      </c>
      <c r="D20" s="2">
        <v>0.95833333333333337</v>
      </c>
      <c r="E20" t="s">
        <v>14</v>
      </c>
      <c r="F20" t="s">
        <v>25</v>
      </c>
    </row>
    <row r="21" spans="1:6" x14ac:dyDescent="0.35">
      <c r="A21" s="1">
        <v>46190</v>
      </c>
      <c r="B21" t="s">
        <v>50</v>
      </c>
      <c r="C21" s="12" t="s">
        <v>51</v>
      </c>
      <c r="D21" s="2">
        <v>8.3333333333333329E-2</v>
      </c>
      <c r="E21" t="s">
        <v>8</v>
      </c>
      <c r="F21" t="s">
        <v>52</v>
      </c>
    </row>
    <row r="22" spans="1:6" x14ac:dyDescent="0.35">
      <c r="A22" s="1">
        <v>46190</v>
      </c>
      <c r="B22" t="s">
        <v>50</v>
      </c>
      <c r="C22" s="12" t="s">
        <v>53</v>
      </c>
      <c r="D22" s="2">
        <v>0.20833333333333334</v>
      </c>
      <c r="E22" t="s">
        <v>14</v>
      </c>
      <c r="F22" t="s">
        <v>20</v>
      </c>
    </row>
    <row r="23" spans="1:6" x14ac:dyDescent="0.35">
      <c r="A23" s="1">
        <v>46190</v>
      </c>
      <c r="B23" t="s">
        <v>54</v>
      </c>
      <c r="C23" s="12" t="s">
        <v>55</v>
      </c>
      <c r="D23" s="2">
        <v>0.75</v>
      </c>
      <c r="E23" t="s">
        <v>14</v>
      </c>
      <c r="F23" t="s">
        <v>30</v>
      </c>
    </row>
    <row r="24" spans="1:6" x14ac:dyDescent="0.35">
      <c r="A24" s="1">
        <v>46190</v>
      </c>
      <c r="B24" t="s">
        <v>56</v>
      </c>
      <c r="C24" s="12" t="s">
        <v>57</v>
      </c>
      <c r="D24" s="2">
        <v>0.875</v>
      </c>
      <c r="E24" t="s">
        <v>8</v>
      </c>
      <c r="F24" t="s">
        <v>33</v>
      </c>
    </row>
    <row r="25" spans="1:6" x14ac:dyDescent="0.35">
      <c r="A25" s="1">
        <v>46191</v>
      </c>
      <c r="B25" t="s">
        <v>56</v>
      </c>
      <c r="C25" s="12" t="s">
        <v>58</v>
      </c>
      <c r="D25" s="2">
        <v>0</v>
      </c>
      <c r="E25" t="s">
        <v>8</v>
      </c>
      <c r="F25" t="s">
        <v>15</v>
      </c>
    </row>
    <row r="26" spans="1:6" x14ac:dyDescent="0.35">
      <c r="A26" s="1">
        <v>46191</v>
      </c>
      <c r="B26" t="s">
        <v>54</v>
      </c>
      <c r="C26" s="12" t="s">
        <v>59</v>
      </c>
      <c r="D26" s="2">
        <v>0.125</v>
      </c>
      <c r="E26" t="s">
        <v>14</v>
      </c>
      <c r="F26" t="s">
        <v>9</v>
      </c>
    </row>
    <row r="28" spans="1:6" x14ac:dyDescent="0.35">
      <c r="A28" s="3" t="s">
        <v>105</v>
      </c>
      <c r="B28" s="3"/>
      <c r="C28" s="3"/>
      <c r="D28" s="3"/>
      <c r="E28" s="3"/>
      <c r="F28" s="3"/>
    </row>
    <row r="29" spans="1:6" x14ac:dyDescent="0.35">
      <c r="A29" s="3" t="s">
        <v>0</v>
      </c>
      <c r="B29" s="3" t="s">
        <v>1</v>
      </c>
      <c r="C29" s="3" t="s">
        <v>2</v>
      </c>
      <c r="D29" s="3" t="s">
        <v>3</v>
      </c>
      <c r="E29" s="3" t="s">
        <v>4</v>
      </c>
      <c r="F29" s="3" t="s">
        <v>5</v>
      </c>
    </row>
    <row r="30" spans="1:6" x14ac:dyDescent="0.35">
      <c r="A30" s="1">
        <v>46191</v>
      </c>
      <c r="B30" t="s">
        <v>6</v>
      </c>
      <c r="C30" s="12" t="s">
        <v>68</v>
      </c>
      <c r="D30" s="2">
        <v>0.70833333333333337</v>
      </c>
      <c r="E30" t="s">
        <v>14</v>
      </c>
      <c r="F30" t="s">
        <v>69</v>
      </c>
    </row>
    <row r="31" spans="1:6" x14ac:dyDescent="0.35">
      <c r="A31" s="1">
        <v>46191</v>
      </c>
      <c r="B31" t="s">
        <v>12</v>
      </c>
      <c r="C31" s="12" t="s">
        <v>70</v>
      </c>
      <c r="D31" s="2">
        <v>0.83333333333333337</v>
      </c>
      <c r="E31" t="s">
        <v>8</v>
      </c>
      <c r="F31" t="s">
        <v>71</v>
      </c>
    </row>
    <row r="32" spans="1:6" x14ac:dyDescent="0.35">
      <c r="A32" s="1">
        <v>46191</v>
      </c>
      <c r="B32" t="s">
        <v>12</v>
      </c>
      <c r="C32" s="12" t="s">
        <v>72</v>
      </c>
      <c r="D32" s="2">
        <v>0.95833333333333337</v>
      </c>
      <c r="E32" t="s">
        <v>8</v>
      </c>
      <c r="F32" t="s">
        <v>27</v>
      </c>
    </row>
    <row r="33" spans="1:6" x14ac:dyDescent="0.35">
      <c r="A33" s="1">
        <v>46192</v>
      </c>
      <c r="B33" t="s">
        <v>6</v>
      </c>
      <c r="C33" s="12" t="s">
        <v>73</v>
      </c>
      <c r="D33" s="2">
        <v>8.3333333333333329E-2</v>
      </c>
      <c r="E33" t="s">
        <v>14</v>
      </c>
      <c r="F33" t="s">
        <v>11</v>
      </c>
    </row>
    <row r="34" spans="1:6" x14ac:dyDescent="0.35">
      <c r="A34" s="1">
        <v>46192</v>
      </c>
      <c r="B34" t="s">
        <v>16</v>
      </c>
      <c r="C34" s="12" t="s">
        <v>74</v>
      </c>
      <c r="D34" s="2">
        <v>0.83333333333333337</v>
      </c>
      <c r="E34" t="s">
        <v>14</v>
      </c>
      <c r="F34" t="s">
        <v>75</v>
      </c>
    </row>
    <row r="35" spans="1:6" x14ac:dyDescent="0.35">
      <c r="A35" s="1">
        <v>46192</v>
      </c>
      <c r="B35" t="s">
        <v>21</v>
      </c>
      <c r="C35" s="12" t="s">
        <v>76</v>
      </c>
      <c r="D35" s="2">
        <v>0.95833333333333337</v>
      </c>
      <c r="E35" t="s">
        <v>8</v>
      </c>
      <c r="F35" t="s">
        <v>77</v>
      </c>
    </row>
    <row r="36" spans="1:6" x14ac:dyDescent="0.35">
      <c r="A36" s="1">
        <v>46193</v>
      </c>
      <c r="B36" t="s">
        <v>21</v>
      </c>
      <c r="C36" s="12" t="s">
        <v>78</v>
      </c>
      <c r="D36" s="2">
        <v>6.25E-2</v>
      </c>
      <c r="E36" t="s">
        <v>8</v>
      </c>
      <c r="F36" t="s">
        <v>79</v>
      </c>
    </row>
    <row r="37" spans="1:6" x14ac:dyDescent="0.35">
      <c r="A37" s="1">
        <v>46193</v>
      </c>
      <c r="B37" t="s">
        <v>16</v>
      </c>
      <c r="C37" s="12" t="s">
        <v>80</v>
      </c>
      <c r="D37" s="2">
        <v>0.16666666666666666</v>
      </c>
      <c r="E37" t="s">
        <v>8</v>
      </c>
      <c r="F37" t="s">
        <v>81</v>
      </c>
    </row>
    <row r="38" spans="1:6" x14ac:dyDescent="0.35">
      <c r="A38" s="1">
        <v>46193</v>
      </c>
      <c r="B38" t="s">
        <v>31</v>
      </c>
      <c r="C38" s="12" t="s">
        <v>82</v>
      </c>
      <c r="D38" s="2">
        <v>0.75</v>
      </c>
      <c r="E38" t="s">
        <v>14</v>
      </c>
      <c r="F38" t="s">
        <v>83</v>
      </c>
    </row>
    <row r="39" spans="1:6" x14ac:dyDescent="0.35">
      <c r="A39" s="1">
        <v>46193</v>
      </c>
      <c r="B39" t="s">
        <v>28</v>
      </c>
      <c r="C39" s="12" t="s">
        <v>84</v>
      </c>
      <c r="D39" s="2">
        <v>0.875</v>
      </c>
      <c r="E39" t="s">
        <v>8</v>
      </c>
      <c r="F39" t="s">
        <v>15</v>
      </c>
    </row>
    <row r="40" spans="1:6" x14ac:dyDescent="0.35">
      <c r="A40" s="1">
        <v>46194</v>
      </c>
      <c r="B40" t="s">
        <v>28</v>
      </c>
      <c r="C40" s="12" t="s">
        <v>85</v>
      </c>
      <c r="D40" s="2">
        <v>4.1666666666666664E-2</v>
      </c>
      <c r="E40" t="s">
        <v>14</v>
      </c>
      <c r="F40" t="s">
        <v>86</v>
      </c>
    </row>
    <row r="41" spans="1:6" x14ac:dyDescent="0.35">
      <c r="A41" s="1">
        <v>46194</v>
      </c>
      <c r="B41" t="s">
        <v>31</v>
      </c>
      <c r="C41" s="12" t="s">
        <v>87</v>
      </c>
      <c r="D41" s="2">
        <v>0.20833333333333334</v>
      </c>
      <c r="E41" t="s">
        <v>14</v>
      </c>
      <c r="F41" t="s">
        <v>88</v>
      </c>
    </row>
    <row r="42" spans="1:6" x14ac:dyDescent="0.35">
      <c r="A42" s="1">
        <v>46194</v>
      </c>
      <c r="B42" t="s">
        <v>38</v>
      </c>
      <c r="C42" s="12" t="s">
        <v>89</v>
      </c>
      <c r="D42" s="2">
        <v>0.70833333333333337</v>
      </c>
      <c r="E42" t="s">
        <v>8</v>
      </c>
      <c r="F42" t="s">
        <v>69</v>
      </c>
    </row>
    <row r="43" spans="1:6" x14ac:dyDescent="0.35">
      <c r="A43" s="1">
        <v>46194</v>
      </c>
      <c r="B43" t="s">
        <v>41</v>
      </c>
      <c r="C43" s="12" t="s">
        <v>90</v>
      </c>
      <c r="D43" s="2">
        <v>0.83333333333333337</v>
      </c>
      <c r="E43" t="s">
        <v>8</v>
      </c>
      <c r="F43" t="s">
        <v>71</v>
      </c>
    </row>
    <row r="44" spans="1:6" x14ac:dyDescent="0.35">
      <c r="A44" s="1">
        <v>46194</v>
      </c>
      <c r="B44" t="s">
        <v>38</v>
      </c>
      <c r="C44" s="12" t="s">
        <v>91</v>
      </c>
      <c r="D44" s="2">
        <v>0.95833333333333337</v>
      </c>
      <c r="E44" t="s">
        <v>14</v>
      </c>
      <c r="F44" t="s">
        <v>92</v>
      </c>
    </row>
    <row r="45" spans="1:6" x14ac:dyDescent="0.35">
      <c r="A45" s="1">
        <v>46195</v>
      </c>
      <c r="B45" t="s">
        <v>41</v>
      </c>
      <c r="C45" s="12" t="s">
        <v>93</v>
      </c>
      <c r="D45" s="2">
        <v>8.3333333333333329E-2</v>
      </c>
      <c r="E45" t="s">
        <v>8</v>
      </c>
      <c r="F45" t="s">
        <v>27</v>
      </c>
    </row>
    <row r="46" spans="1:6" x14ac:dyDescent="0.35">
      <c r="A46" s="1">
        <v>46195</v>
      </c>
      <c r="B46" t="s">
        <v>50</v>
      </c>
      <c r="C46" s="12" t="s">
        <v>94</v>
      </c>
      <c r="D46" s="2">
        <v>0.75</v>
      </c>
      <c r="E46" t="s">
        <v>14</v>
      </c>
      <c r="F46" t="s">
        <v>86</v>
      </c>
    </row>
    <row r="47" spans="1:6" x14ac:dyDescent="0.35">
      <c r="A47" s="1">
        <v>46195</v>
      </c>
      <c r="B47" t="s">
        <v>47</v>
      </c>
      <c r="C47" s="12" t="s">
        <v>95</v>
      </c>
      <c r="D47" s="2">
        <v>0.91666666666666663</v>
      </c>
      <c r="E47" t="s">
        <v>14</v>
      </c>
      <c r="F47" t="s">
        <v>96</v>
      </c>
    </row>
    <row r="48" spans="1:6" x14ac:dyDescent="0.35">
      <c r="A48" s="1">
        <v>46196</v>
      </c>
      <c r="B48" t="s">
        <v>47</v>
      </c>
      <c r="C48" s="12" t="s">
        <v>97</v>
      </c>
      <c r="D48" s="2">
        <v>4.1666666666666664E-2</v>
      </c>
      <c r="E48" t="s">
        <v>8</v>
      </c>
      <c r="F48" t="s">
        <v>77</v>
      </c>
    </row>
    <row r="49" spans="1:6" x14ac:dyDescent="0.35">
      <c r="A49" s="1">
        <v>46196</v>
      </c>
      <c r="B49" t="s">
        <v>50</v>
      </c>
      <c r="C49" s="12" t="s">
        <v>98</v>
      </c>
      <c r="D49" s="2">
        <v>0.16666666666666666</v>
      </c>
      <c r="E49" t="s">
        <v>8</v>
      </c>
      <c r="F49" t="s">
        <v>99</v>
      </c>
    </row>
    <row r="50" spans="1:6" x14ac:dyDescent="0.35">
      <c r="A50" s="1">
        <v>46196</v>
      </c>
      <c r="B50" t="s">
        <v>54</v>
      </c>
      <c r="C50" s="12" t="s">
        <v>100</v>
      </c>
      <c r="D50" s="2">
        <v>0.75</v>
      </c>
      <c r="E50" t="s">
        <v>8</v>
      </c>
      <c r="F50" t="s">
        <v>83</v>
      </c>
    </row>
    <row r="51" spans="1:6" x14ac:dyDescent="0.35">
      <c r="A51" s="1">
        <v>46196</v>
      </c>
      <c r="B51" t="s">
        <v>56</v>
      </c>
      <c r="C51" s="12" t="s">
        <v>101</v>
      </c>
      <c r="D51" s="2">
        <v>0.875</v>
      </c>
      <c r="E51" t="s">
        <v>14</v>
      </c>
      <c r="F51" t="s">
        <v>77</v>
      </c>
    </row>
    <row r="52" spans="1:6" x14ac:dyDescent="0.35">
      <c r="A52" s="1">
        <v>46197</v>
      </c>
      <c r="B52" t="s">
        <v>56</v>
      </c>
      <c r="C52" s="12" t="s">
        <v>102</v>
      </c>
      <c r="D52" s="2">
        <v>0</v>
      </c>
      <c r="E52" t="s">
        <v>14</v>
      </c>
      <c r="F52" t="s">
        <v>103</v>
      </c>
    </row>
    <row r="53" spans="1:6" x14ac:dyDescent="0.35">
      <c r="A53" s="1">
        <v>46197</v>
      </c>
      <c r="B53" t="s">
        <v>54</v>
      </c>
      <c r="C53" s="12" t="s">
        <v>104</v>
      </c>
      <c r="D53" s="2">
        <v>0.125</v>
      </c>
      <c r="E53" t="s">
        <v>8</v>
      </c>
      <c r="F53" t="s">
        <v>11</v>
      </c>
    </row>
    <row r="55" spans="1:6" x14ac:dyDescent="0.35">
      <c r="A55" s="3" t="s">
        <v>107</v>
      </c>
      <c r="B55" s="3"/>
      <c r="C55" s="3"/>
      <c r="D55" s="3"/>
      <c r="E55" s="3"/>
      <c r="F55" s="3"/>
    </row>
    <row r="56" spans="1:6" x14ac:dyDescent="0.35">
      <c r="A56" s="3" t="s">
        <v>0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</row>
    <row r="57" spans="1:6" x14ac:dyDescent="0.35">
      <c r="A57" s="16">
        <v>46197</v>
      </c>
      <c r="B57" s="12" t="s">
        <v>12</v>
      </c>
      <c r="C57" s="12" t="s">
        <v>108</v>
      </c>
      <c r="D57" s="17">
        <v>0.83333333333333337</v>
      </c>
      <c r="E57" s="12" t="s">
        <v>8</v>
      </c>
      <c r="F57" s="12" t="s">
        <v>43</v>
      </c>
    </row>
    <row r="58" spans="1:6" x14ac:dyDescent="0.35">
      <c r="A58" s="16">
        <v>46197</v>
      </c>
      <c r="B58" s="12" t="s">
        <v>12</v>
      </c>
      <c r="C58" s="12" t="s">
        <v>109</v>
      </c>
      <c r="D58" s="17">
        <v>0.83333333333333337</v>
      </c>
      <c r="E58" s="12" t="s">
        <v>8</v>
      </c>
      <c r="F58" s="12" t="s">
        <v>27</v>
      </c>
    </row>
    <row r="59" spans="1:6" x14ac:dyDescent="0.35">
      <c r="A59" s="16">
        <v>46197</v>
      </c>
      <c r="B59" s="12" t="s">
        <v>21</v>
      </c>
      <c r="C59" s="12" t="s">
        <v>110</v>
      </c>
      <c r="D59" s="17">
        <v>0.95833333333333337</v>
      </c>
      <c r="E59" s="12" t="s">
        <v>111</v>
      </c>
      <c r="F59" s="12" t="s">
        <v>40</v>
      </c>
    </row>
    <row r="60" spans="1:6" x14ac:dyDescent="0.35">
      <c r="A60" s="16">
        <v>46197</v>
      </c>
      <c r="B60" s="12" t="s">
        <v>21</v>
      </c>
      <c r="C60" s="12" t="s">
        <v>112</v>
      </c>
      <c r="D60" s="17">
        <v>0.95833333333333337</v>
      </c>
      <c r="E60" s="12" t="s">
        <v>111</v>
      </c>
      <c r="F60" s="12" t="s">
        <v>45</v>
      </c>
    </row>
    <row r="61" spans="1:6" x14ac:dyDescent="0.35">
      <c r="A61" s="16">
        <v>46198</v>
      </c>
      <c r="B61" s="12" t="s">
        <v>6</v>
      </c>
      <c r="C61" s="12" t="s">
        <v>113</v>
      </c>
      <c r="D61" s="17">
        <v>8.3333333333333329E-2</v>
      </c>
      <c r="E61" s="12" t="s">
        <v>111</v>
      </c>
      <c r="F61" s="12" t="s">
        <v>9</v>
      </c>
    </row>
    <row r="62" spans="1:6" x14ac:dyDescent="0.35">
      <c r="A62" s="16">
        <v>46198</v>
      </c>
      <c r="B62" s="12" t="s">
        <v>6</v>
      </c>
      <c r="C62" s="12" t="s">
        <v>114</v>
      </c>
      <c r="D62" s="17">
        <v>8.3333333333333329E-2</v>
      </c>
      <c r="E62" s="12" t="s">
        <v>111</v>
      </c>
      <c r="F62" s="12" t="s">
        <v>88</v>
      </c>
    </row>
    <row r="63" spans="1:6" x14ac:dyDescent="0.35">
      <c r="A63" s="16">
        <v>46198</v>
      </c>
      <c r="B63" s="12" t="s">
        <v>28</v>
      </c>
      <c r="C63" s="12" t="s">
        <v>115</v>
      </c>
      <c r="D63" s="17">
        <v>0.875</v>
      </c>
      <c r="E63" s="12" t="s">
        <v>111</v>
      </c>
      <c r="F63" s="12" t="s">
        <v>52</v>
      </c>
    </row>
    <row r="64" spans="1:6" x14ac:dyDescent="0.35">
      <c r="A64" s="16">
        <v>46198</v>
      </c>
      <c r="B64" s="12" t="s">
        <v>28</v>
      </c>
      <c r="C64" s="12" t="s">
        <v>116</v>
      </c>
      <c r="D64" s="17">
        <v>0.875</v>
      </c>
      <c r="E64" s="12" t="s">
        <v>111</v>
      </c>
      <c r="F64" s="12" t="s">
        <v>33</v>
      </c>
    </row>
    <row r="65" spans="1:6" x14ac:dyDescent="0.35">
      <c r="A65" s="16">
        <v>46199</v>
      </c>
      <c r="B65" s="12" t="s">
        <v>31</v>
      </c>
      <c r="C65" s="12" t="s">
        <v>117</v>
      </c>
      <c r="D65" s="17">
        <v>0</v>
      </c>
      <c r="E65" s="12" t="s">
        <v>111</v>
      </c>
      <c r="F65" s="12" t="s">
        <v>33</v>
      </c>
    </row>
    <row r="66" spans="1:6" x14ac:dyDescent="0.35">
      <c r="A66" s="16">
        <v>46199</v>
      </c>
      <c r="B66" s="12" t="s">
        <v>31</v>
      </c>
      <c r="C66" s="12" t="s">
        <v>118</v>
      </c>
      <c r="D66" s="17">
        <v>0</v>
      </c>
      <c r="E66" s="12" t="s">
        <v>111</v>
      </c>
      <c r="F66" s="12" t="s">
        <v>52</v>
      </c>
    </row>
    <row r="67" spans="1:6" x14ac:dyDescent="0.35">
      <c r="A67" s="16">
        <v>46199</v>
      </c>
      <c r="B67" s="12" t="s">
        <v>16</v>
      </c>
      <c r="C67" s="12" t="s">
        <v>119</v>
      </c>
      <c r="D67" s="17">
        <v>0.125</v>
      </c>
      <c r="E67" s="12" t="s">
        <v>8</v>
      </c>
      <c r="F67" s="12" t="s">
        <v>20</v>
      </c>
    </row>
    <row r="68" spans="1:6" x14ac:dyDescent="0.35">
      <c r="A68" s="16">
        <v>46199</v>
      </c>
      <c r="B68" s="12" t="s">
        <v>16</v>
      </c>
      <c r="C68" s="12" t="s">
        <v>120</v>
      </c>
      <c r="D68" s="17">
        <v>0.125</v>
      </c>
      <c r="E68" s="12" t="s">
        <v>8</v>
      </c>
      <c r="F68" s="12" t="s">
        <v>18</v>
      </c>
    </row>
    <row r="69" spans="1:6" x14ac:dyDescent="0.35">
      <c r="A69" s="16">
        <v>46199</v>
      </c>
      <c r="B69" s="12" t="s">
        <v>47</v>
      </c>
      <c r="C69" s="12" t="s">
        <v>121</v>
      </c>
      <c r="D69" s="17">
        <v>0.83333333333333337</v>
      </c>
      <c r="E69" s="12" t="s">
        <v>8</v>
      </c>
      <c r="F69" s="12" t="s">
        <v>25</v>
      </c>
    </row>
    <row r="70" spans="1:6" x14ac:dyDescent="0.35">
      <c r="A70" s="16">
        <v>46199</v>
      </c>
      <c r="B70" s="12" t="s">
        <v>47</v>
      </c>
      <c r="C70" s="12" t="s">
        <v>122</v>
      </c>
      <c r="D70" s="17">
        <v>0.83333333333333337</v>
      </c>
      <c r="E70" s="12" t="s">
        <v>8</v>
      </c>
      <c r="F70" s="12" t="s">
        <v>15</v>
      </c>
    </row>
    <row r="71" spans="1:6" x14ac:dyDescent="0.35">
      <c r="A71" s="16">
        <v>46200</v>
      </c>
      <c r="B71" s="12" t="s">
        <v>38</v>
      </c>
      <c r="C71" s="12" t="s">
        <v>123</v>
      </c>
      <c r="D71" s="17">
        <v>4.1666666666666664E-2</v>
      </c>
      <c r="E71" s="12" t="s">
        <v>8</v>
      </c>
      <c r="F71" s="12" t="s">
        <v>30</v>
      </c>
    </row>
    <row r="72" spans="1:6" x14ac:dyDescent="0.35">
      <c r="A72" s="16">
        <v>46200</v>
      </c>
      <c r="B72" s="12" t="s">
        <v>38</v>
      </c>
      <c r="C72" s="12" t="s">
        <v>124</v>
      </c>
      <c r="D72" s="17">
        <v>4.1666666666666664E-2</v>
      </c>
      <c r="E72" s="12" t="s">
        <v>8</v>
      </c>
      <c r="F72" s="12" t="s">
        <v>11</v>
      </c>
    </row>
    <row r="73" spans="1:6" x14ac:dyDescent="0.35">
      <c r="A73" s="16">
        <v>46200</v>
      </c>
      <c r="B73" s="12" t="s">
        <v>41</v>
      </c>
      <c r="C73" s="12" t="s">
        <v>125</v>
      </c>
      <c r="D73" s="17">
        <v>0.16666666666666666</v>
      </c>
      <c r="E73" s="12" t="s">
        <v>111</v>
      </c>
      <c r="F73" s="12" t="s">
        <v>43</v>
      </c>
    </row>
    <row r="74" spans="1:6" x14ac:dyDescent="0.35">
      <c r="A74" s="16">
        <v>46200</v>
      </c>
      <c r="B74" s="12" t="s">
        <v>41</v>
      </c>
      <c r="C74" s="12" t="s">
        <v>126</v>
      </c>
      <c r="D74" s="17">
        <v>0.16666666666666666</v>
      </c>
      <c r="E74" s="12" t="s">
        <v>111</v>
      </c>
      <c r="F74" s="12" t="s">
        <v>27</v>
      </c>
    </row>
    <row r="75" spans="1:6" x14ac:dyDescent="0.35">
      <c r="A75" s="16">
        <v>46200</v>
      </c>
      <c r="B75" s="12" t="s">
        <v>56</v>
      </c>
      <c r="C75" s="12" t="s">
        <v>127</v>
      </c>
      <c r="D75" s="17">
        <v>0.91666666666666663</v>
      </c>
      <c r="E75" s="12" t="s">
        <v>8</v>
      </c>
      <c r="F75" s="12" t="s">
        <v>45</v>
      </c>
    </row>
    <row r="76" spans="1:6" x14ac:dyDescent="0.35">
      <c r="A76" s="16">
        <v>46200</v>
      </c>
      <c r="B76" s="12" t="s">
        <v>56</v>
      </c>
      <c r="C76" s="12" t="s">
        <v>128</v>
      </c>
      <c r="D76" s="17">
        <v>0.91666666666666663</v>
      </c>
      <c r="E76" s="12" t="s">
        <v>8</v>
      </c>
      <c r="F76" s="12" t="s">
        <v>23</v>
      </c>
    </row>
    <row r="77" spans="1:6" x14ac:dyDescent="0.35">
      <c r="A77" s="16">
        <v>46201</v>
      </c>
      <c r="B77" s="12" t="s">
        <v>54</v>
      </c>
      <c r="C77" s="12" t="s">
        <v>129</v>
      </c>
      <c r="D77" s="17">
        <v>2.0833333333333332E-2</v>
      </c>
      <c r="E77" s="12" t="s">
        <v>111</v>
      </c>
      <c r="F77" s="12" t="s">
        <v>83</v>
      </c>
    </row>
    <row r="78" spans="1:6" x14ac:dyDescent="0.35">
      <c r="A78" s="16">
        <v>46201</v>
      </c>
      <c r="B78" s="12" t="s">
        <v>54</v>
      </c>
      <c r="C78" s="12" t="s">
        <v>130</v>
      </c>
      <c r="D78" s="17">
        <v>2.0833333333333332E-2</v>
      </c>
      <c r="E78" s="12" t="s">
        <v>111</v>
      </c>
      <c r="F78" s="12" t="s">
        <v>20</v>
      </c>
    </row>
    <row r="79" spans="1:6" x14ac:dyDescent="0.35">
      <c r="A79" s="16">
        <v>46201</v>
      </c>
      <c r="B79" s="12" t="s">
        <v>50</v>
      </c>
      <c r="C79" s="12" t="s">
        <v>131</v>
      </c>
      <c r="D79" s="17">
        <v>0.125</v>
      </c>
      <c r="E79" s="12" t="s">
        <v>111</v>
      </c>
      <c r="F79" s="12" t="s">
        <v>25</v>
      </c>
    </row>
    <row r="80" spans="1:6" x14ac:dyDescent="0.35">
      <c r="A80" s="16">
        <v>46201</v>
      </c>
      <c r="B80" s="12" t="s">
        <v>50</v>
      </c>
      <c r="C80" s="12" t="s">
        <v>132</v>
      </c>
      <c r="D80" s="17">
        <v>0.125</v>
      </c>
      <c r="E80" s="12" t="s">
        <v>111</v>
      </c>
      <c r="F80" s="12" t="s">
        <v>23</v>
      </c>
    </row>
    <row r="82" spans="1:6" x14ac:dyDescent="0.35">
      <c r="A82" s="3" t="s">
        <v>262</v>
      </c>
    </row>
    <row r="83" spans="1:6" x14ac:dyDescent="0.35">
      <c r="A83" s="3" t="s">
        <v>0</v>
      </c>
      <c r="B83" s="3" t="s">
        <v>1</v>
      </c>
      <c r="C83" s="3" t="s">
        <v>2</v>
      </c>
      <c r="D83" s="3" t="s">
        <v>3</v>
      </c>
      <c r="E83" s="3" t="s">
        <v>4</v>
      </c>
      <c r="F83" s="3" t="s">
        <v>5</v>
      </c>
    </row>
    <row r="84" spans="1:6" x14ac:dyDescent="0.35">
      <c r="A84" s="1">
        <v>46201</v>
      </c>
      <c r="B84" t="s">
        <v>252</v>
      </c>
      <c r="C84" t="s">
        <v>253</v>
      </c>
      <c r="D84" s="2">
        <v>0.83333333333333337</v>
      </c>
      <c r="E84" t="s">
        <v>263</v>
      </c>
      <c r="F84" t="s">
        <v>254</v>
      </c>
    </row>
    <row r="85" spans="1:6" x14ac:dyDescent="0.35">
      <c r="A85" s="1">
        <v>46202</v>
      </c>
      <c r="B85" t="s">
        <v>252</v>
      </c>
      <c r="C85" t="s">
        <v>255</v>
      </c>
      <c r="D85" s="2">
        <v>0.75</v>
      </c>
      <c r="E85" t="s">
        <v>264</v>
      </c>
      <c r="F85" t="s">
        <v>265</v>
      </c>
    </row>
    <row r="86" spans="1:6" x14ac:dyDescent="0.35">
      <c r="A86" s="1">
        <v>46202</v>
      </c>
      <c r="B86" t="s">
        <v>252</v>
      </c>
      <c r="C86" t="s">
        <v>256</v>
      </c>
      <c r="D86" s="2">
        <v>0.89583333333333337</v>
      </c>
      <c r="E86" t="s">
        <v>263</v>
      </c>
      <c r="F86" t="s">
        <v>266</v>
      </c>
    </row>
    <row r="87" spans="1:6" x14ac:dyDescent="0.35">
      <c r="A87" s="1">
        <v>46203</v>
      </c>
      <c r="B87" t="s">
        <v>252</v>
      </c>
      <c r="C87" t="s">
        <v>257</v>
      </c>
      <c r="D87" s="2">
        <v>8.3333333333333329E-2</v>
      </c>
      <c r="E87" t="s">
        <v>264</v>
      </c>
      <c r="F87" t="s">
        <v>267</v>
      </c>
    </row>
    <row r="88" spans="1:6" x14ac:dyDescent="0.35">
      <c r="A88" s="1">
        <v>46203</v>
      </c>
      <c r="B88" t="s">
        <v>252</v>
      </c>
      <c r="C88" t="s">
        <v>258</v>
      </c>
      <c r="D88" s="2">
        <v>0.75</v>
      </c>
      <c r="E88" t="s">
        <v>263</v>
      </c>
      <c r="F88" t="s">
        <v>268</v>
      </c>
    </row>
    <row r="89" spans="1:6" x14ac:dyDescent="0.35">
      <c r="A89" s="1">
        <v>46203</v>
      </c>
      <c r="B89" t="s">
        <v>252</v>
      </c>
      <c r="C89" t="s">
        <v>259</v>
      </c>
      <c r="D89" s="2">
        <v>0.91666666666666663</v>
      </c>
      <c r="E89" t="s">
        <v>264</v>
      </c>
      <c r="F89" t="s">
        <v>269</v>
      </c>
    </row>
    <row r="90" spans="1:6" x14ac:dyDescent="0.35">
      <c r="A90" s="1">
        <v>46204</v>
      </c>
      <c r="B90" t="s">
        <v>252</v>
      </c>
      <c r="C90" t="s">
        <v>270</v>
      </c>
      <c r="D90" s="2">
        <v>8.3333333333333329E-2</v>
      </c>
      <c r="E90" t="s">
        <v>264</v>
      </c>
      <c r="F90" t="s">
        <v>271</v>
      </c>
    </row>
    <row r="91" spans="1:6" x14ac:dyDescent="0.35">
      <c r="A91" s="1">
        <v>46204</v>
      </c>
      <c r="B91" t="s">
        <v>252</v>
      </c>
      <c r="C91" t="s">
        <v>272</v>
      </c>
      <c r="D91" s="2">
        <v>0.70833333333333337</v>
      </c>
      <c r="E91" t="s">
        <v>263</v>
      </c>
      <c r="F91" t="s">
        <v>273</v>
      </c>
    </row>
    <row r="92" spans="1:6" x14ac:dyDescent="0.35">
      <c r="A92" s="1">
        <v>46204</v>
      </c>
      <c r="B92" t="s">
        <v>252</v>
      </c>
      <c r="C92" t="s">
        <v>274</v>
      </c>
      <c r="D92" s="2">
        <v>0.875</v>
      </c>
      <c r="E92" t="s">
        <v>264</v>
      </c>
      <c r="F92" t="s">
        <v>275</v>
      </c>
    </row>
    <row r="93" spans="1:6" x14ac:dyDescent="0.35">
      <c r="A93" s="1">
        <v>46205</v>
      </c>
      <c r="B93" t="s">
        <v>252</v>
      </c>
      <c r="C93" t="s">
        <v>276</v>
      </c>
      <c r="D93" s="2">
        <v>4.1666666666666664E-2</v>
      </c>
      <c r="E93" t="s">
        <v>263</v>
      </c>
      <c r="F93" t="s">
        <v>277</v>
      </c>
    </row>
    <row r="94" spans="1:6" x14ac:dyDescent="0.35">
      <c r="A94" s="1">
        <v>46205</v>
      </c>
      <c r="B94" t="s">
        <v>252</v>
      </c>
      <c r="C94" t="s">
        <v>278</v>
      </c>
      <c r="D94" s="2">
        <v>0.83333333333333337</v>
      </c>
      <c r="E94" t="s">
        <v>264</v>
      </c>
      <c r="F94" t="s">
        <v>279</v>
      </c>
    </row>
    <row r="95" spans="1:6" x14ac:dyDescent="0.35">
      <c r="A95" s="1">
        <v>46206</v>
      </c>
      <c r="B95" t="s">
        <v>252</v>
      </c>
      <c r="C95" t="s">
        <v>280</v>
      </c>
      <c r="D95" s="2">
        <v>0</v>
      </c>
      <c r="E95" t="s">
        <v>264</v>
      </c>
      <c r="F95" t="s">
        <v>281</v>
      </c>
    </row>
    <row r="96" spans="1:6" x14ac:dyDescent="0.35">
      <c r="A96" s="1">
        <v>46206</v>
      </c>
      <c r="B96" t="s">
        <v>252</v>
      </c>
      <c r="C96" t="s">
        <v>282</v>
      </c>
      <c r="D96" s="2">
        <v>0.16666666666666666</v>
      </c>
      <c r="E96" t="s">
        <v>263</v>
      </c>
      <c r="F96" t="s">
        <v>27</v>
      </c>
    </row>
    <row r="97" spans="1:6" x14ac:dyDescent="0.35">
      <c r="A97" s="1">
        <v>46206</v>
      </c>
      <c r="B97" t="s">
        <v>252</v>
      </c>
      <c r="C97" t="s">
        <v>260</v>
      </c>
      <c r="D97" s="2">
        <v>0.79166666666666663</v>
      </c>
      <c r="E97" t="s">
        <v>263</v>
      </c>
      <c r="F97" t="s">
        <v>268</v>
      </c>
    </row>
    <row r="98" spans="1:6" x14ac:dyDescent="0.35">
      <c r="A98" s="1">
        <v>46206</v>
      </c>
      <c r="B98" t="s">
        <v>252</v>
      </c>
      <c r="C98" t="s">
        <v>261</v>
      </c>
      <c r="D98" s="2">
        <v>0.95833333333333337</v>
      </c>
      <c r="E98" t="s">
        <v>264</v>
      </c>
      <c r="F98" t="s">
        <v>283</v>
      </c>
    </row>
    <row r="99" spans="1:6" x14ac:dyDescent="0.35">
      <c r="A99" s="1">
        <v>46207</v>
      </c>
      <c r="B99" t="s">
        <v>252</v>
      </c>
      <c r="C99" t="s">
        <v>284</v>
      </c>
      <c r="D99" s="2">
        <v>0.10416666666666667</v>
      </c>
      <c r="E99" t="s">
        <v>264</v>
      </c>
      <c r="F99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71FC-58CC-414F-A28C-418D8A88378A}">
  <dimension ref="A1:K8"/>
  <sheetViews>
    <sheetView topLeftCell="B1" workbookViewId="0">
      <selection activeCell="G7" sqref="G7"/>
    </sheetView>
  </sheetViews>
  <sheetFormatPr defaultRowHeight="14.5" outlineLevelCol="1" x14ac:dyDescent="0.35"/>
  <cols>
    <col min="1" max="1" width="17.7265625" hidden="1" customWidth="1" outlineLevel="1"/>
    <col min="2" max="2" width="12.6328125" customWidth="1" collapsed="1"/>
    <col min="3" max="3" width="20.453125" bestFit="1" customWidth="1"/>
    <col min="4" max="11" width="12.6328125" customWidth="1"/>
    <col min="14" max="14" width="18.453125" bestFit="1" customWidth="1"/>
    <col min="15" max="22" width="12.6328125" customWidth="1"/>
  </cols>
  <sheetData>
    <row r="1" spans="1:11" x14ac:dyDescent="0.35">
      <c r="B1" s="3" t="s">
        <v>189</v>
      </c>
    </row>
    <row r="3" spans="1:11" x14ac:dyDescent="0.35">
      <c r="A3" s="15">
        <f>COUNTA(C4:C7)</f>
        <v>4</v>
      </c>
      <c r="B3" s="8" t="s">
        <v>187</v>
      </c>
      <c r="C3" s="8" t="s">
        <v>188</v>
      </c>
      <c r="D3" s="7" t="s">
        <v>64</v>
      </c>
      <c r="E3" s="7" t="s">
        <v>174</v>
      </c>
      <c r="F3" s="7" t="s">
        <v>175</v>
      </c>
      <c r="G3" s="7" t="s">
        <v>181</v>
      </c>
      <c r="H3" s="7" t="s">
        <v>182</v>
      </c>
      <c r="I3" s="7" t="s">
        <v>183</v>
      </c>
      <c r="J3" s="7" t="s">
        <v>184</v>
      </c>
      <c r="K3" s="7" t="s">
        <v>185</v>
      </c>
    </row>
    <row r="4" spans="1:11" x14ac:dyDescent="0.35">
      <c r="B4" s="4" t="s">
        <v>173</v>
      </c>
      <c r="C4" s="5" t="s">
        <v>63</v>
      </c>
      <c r="D4" s="9" t="s">
        <v>167</v>
      </c>
      <c r="E4" s="9" t="s">
        <v>220</v>
      </c>
      <c r="F4" s="6" t="s">
        <v>180</v>
      </c>
      <c r="G4" s="6" t="s">
        <v>191</v>
      </c>
      <c r="H4" s="6"/>
      <c r="I4" s="6"/>
      <c r="J4" s="6"/>
      <c r="K4" s="6"/>
    </row>
    <row r="5" spans="1:11" x14ac:dyDescent="0.35">
      <c r="B5" s="4" t="s">
        <v>173</v>
      </c>
      <c r="C5" s="5" t="s">
        <v>133</v>
      </c>
      <c r="D5" s="9" t="s">
        <v>180</v>
      </c>
      <c r="E5" s="9" t="s">
        <v>208</v>
      </c>
      <c r="F5" s="9" t="s">
        <v>214</v>
      </c>
      <c r="G5" s="6" t="s">
        <v>191</v>
      </c>
      <c r="H5" s="6"/>
      <c r="I5" s="6"/>
      <c r="J5" s="6"/>
      <c r="K5" s="6"/>
    </row>
    <row r="6" spans="1:11" x14ac:dyDescent="0.35">
      <c r="B6" s="4" t="s">
        <v>173</v>
      </c>
      <c r="C6" s="5" t="s">
        <v>134</v>
      </c>
      <c r="D6" s="9" t="s">
        <v>65</v>
      </c>
      <c r="E6" s="9" t="s">
        <v>159</v>
      </c>
      <c r="F6" s="18" t="s">
        <v>215</v>
      </c>
      <c r="G6" s="6"/>
      <c r="H6" s="6"/>
      <c r="I6" s="6"/>
      <c r="J6" s="6"/>
      <c r="K6" s="6"/>
    </row>
    <row r="7" spans="1:11" x14ac:dyDescent="0.35">
      <c r="B7" s="4" t="s">
        <v>173</v>
      </c>
      <c r="C7" s="5" t="s">
        <v>135</v>
      </c>
      <c r="D7" s="9" t="s">
        <v>180</v>
      </c>
      <c r="E7" s="9" t="s">
        <v>215</v>
      </c>
      <c r="F7" s="9" t="s">
        <v>214</v>
      </c>
      <c r="G7" s="6"/>
      <c r="H7" s="6"/>
      <c r="I7" s="6"/>
      <c r="J7" s="6"/>
      <c r="K7" s="6"/>
    </row>
    <row r="8" spans="1:11" x14ac:dyDescent="0.35">
      <c r="B8" s="4"/>
      <c r="C8" s="4" t="s">
        <v>251</v>
      </c>
      <c r="D8" s="6"/>
      <c r="E8" s="9" t="s">
        <v>149</v>
      </c>
      <c r="F8" s="18" t="s">
        <v>67</v>
      </c>
      <c r="G8" s="6"/>
      <c r="H8" s="6"/>
      <c r="I8" s="6"/>
      <c r="J8" s="6"/>
      <c r="K8" s="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B134AC-1716-476A-B389-9EE09EDCB295}">
          <x14:formula1>
            <xm:f>'Selections by Team'!$B$3:$B$50</xm:f>
          </x14:formula1>
          <xm:sqref>E4:F7</xm:sqref>
        </x14:dataValidation>
        <x14:dataValidation type="list" allowBlank="1" showInputMessage="1" showErrorMessage="1" xr:uid="{487E7EFF-3EA4-404A-9BAA-D9B7135E4787}">
          <x14:formula1>
            <xm:f>'Selections by Team'!B$3:B$50</xm:f>
          </x14:formula1>
          <xm:sqref>D4:D7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Entrants</vt:lpstr>
      <vt:lpstr>Selections by Team</vt:lpstr>
      <vt:lpstr>Fixtures</vt:lpstr>
      <vt:lpstr>Family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Quinn</dc:creator>
  <cp:lastModifiedBy>David Quinn</cp:lastModifiedBy>
  <dcterms:created xsi:type="dcterms:W3CDTF">2026-06-08T18:18:33Z</dcterms:created>
  <dcterms:modified xsi:type="dcterms:W3CDTF">2026-06-28T07:51:31Z</dcterms:modified>
</cp:coreProperties>
</file>